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345" windowWidth="14805" windowHeight="7770"/>
  </bookViews>
  <sheets>
    <sheet name="25" sheetId="34" r:id="rId1"/>
    <sheet name="24" sheetId="33" r:id="rId2"/>
    <sheet name="23" sheetId="32" r:id="rId3"/>
    <sheet name="22" sheetId="31" r:id="rId4"/>
    <sheet name="21" sheetId="30" r:id="rId5"/>
    <sheet name="20" sheetId="29" r:id="rId6"/>
    <sheet name="19" sheetId="28" r:id="rId7"/>
    <sheet name="18" sheetId="38" r:id="rId8"/>
    <sheet name="ПР-17" sheetId="19" r:id="rId9"/>
    <sheet name="ПР-16" sheetId="27" r:id="rId10"/>
    <sheet name="ПР-15" sheetId="24" r:id="rId11"/>
    <sheet name="ПР-14" sheetId="18" r:id="rId12"/>
    <sheet name="ПР-13" sheetId="13" r:id="rId13"/>
    <sheet name="ПР-12" sheetId="12" r:id="rId14"/>
    <sheet name="ПР-11" sheetId="11" r:id="rId15"/>
    <sheet name="ПР-10" sheetId="10" r:id="rId16"/>
    <sheet name="ПР-9" sheetId="9" r:id="rId17"/>
    <sheet name="ПР-8" sheetId="8" r:id="rId18"/>
    <sheet name="ПР-7" sheetId="7" r:id="rId19"/>
    <sheet name="ПР-6" sheetId="6" r:id="rId20"/>
    <sheet name="ПР-5" sheetId="4" r:id="rId21"/>
    <sheet name="ПР-4" sheetId="3" r:id="rId22"/>
    <sheet name="ПР-3" sheetId="1" r:id="rId23"/>
    <sheet name="ПР-2" sheetId="37" r:id="rId24"/>
    <sheet name="ПР-1" sheetId="36" r:id="rId25"/>
  </sheets>
  <definedNames>
    <definedName name="_xlnm.Print_Area" localSheetId="24">'ПР-1'!$A$1:$N$131</definedName>
  </definedNames>
  <calcPr calcId="152511"/>
</workbook>
</file>

<file path=xl/calcChain.xml><?xml version="1.0" encoding="utf-8"?>
<calcChain xmlns="http://schemas.openxmlformats.org/spreadsheetml/2006/main">
  <c r="G119" i="38" l="1"/>
  <c r="F111" i="37"/>
  <c r="F110" i="37"/>
  <c r="F109" i="37"/>
  <c r="F108" i="37"/>
  <c r="F107" i="37"/>
  <c r="F106" i="37"/>
  <c r="F105" i="37"/>
  <c r="F104" i="37"/>
  <c r="F103" i="37"/>
  <c r="F102" i="37"/>
  <c r="F95" i="37"/>
  <c r="F93" i="37"/>
  <c r="F110" i="36"/>
  <c r="F109" i="36"/>
  <c r="F108" i="36"/>
  <c r="F107" i="36"/>
  <c r="F106" i="36"/>
  <c r="F105" i="36"/>
  <c r="F104" i="36"/>
  <c r="F103" i="36"/>
  <c r="F102" i="36"/>
  <c r="F101" i="36"/>
  <c r="D119" i="38" l="1"/>
  <c r="C119" i="38"/>
  <c r="F112" i="12" l="1"/>
  <c r="F111" i="12"/>
  <c r="F110" i="12"/>
  <c r="F109" i="12"/>
  <c r="F108" i="12"/>
  <c r="F107" i="12"/>
  <c r="F106" i="12"/>
  <c r="F105" i="12"/>
  <c r="F104" i="12"/>
  <c r="F103" i="12"/>
  <c r="F99" i="12"/>
  <c r="F97" i="12"/>
  <c r="F96" i="12"/>
  <c r="F94" i="12"/>
  <c r="F113" i="11"/>
  <c r="F112" i="11"/>
  <c r="F111" i="11"/>
  <c r="F110" i="11"/>
  <c r="F109" i="11"/>
  <c r="F108" i="11"/>
  <c r="F107" i="11"/>
  <c r="F106" i="11"/>
  <c r="F105" i="11"/>
  <c r="F104" i="11"/>
  <c r="F100" i="11"/>
  <c r="F98" i="11"/>
  <c r="F97" i="11"/>
  <c r="F95" i="11"/>
  <c r="G117" i="37"/>
  <c r="D117" i="37"/>
  <c r="G116" i="36" l="1"/>
  <c r="C116" i="36"/>
  <c r="G117" i="34" l="1"/>
  <c r="D117" i="34"/>
  <c r="C117" i="34"/>
  <c r="G116" i="33"/>
  <c r="D116" i="33"/>
  <c r="C116" i="33"/>
  <c r="G117" i="32"/>
  <c r="D117" i="32"/>
  <c r="C117" i="32"/>
  <c r="G118" i="31"/>
  <c r="D118" i="31"/>
  <c r="C118" i="31"/>
  <c r="G117" i="30"/>
  <c r="D117" i="30"/>
  <c r="C117" i="30"/>
  <c r="G117" i="29"/>
  <c r="D117" i="29"/>
  <c r="C117" i="29"/>
  <c r="G118" i="28"/>
  <c r="D118" i="28"/>
  <c r="C118" i="28"/>
  <c r="G119" i="27"/>
  <c r="D119" i="27"/>
  <c r="C119" i="27"/>
  <c r="G118" i="24"/>
  <c r="D118" i="24"/>
  <c r="C118" i="24"/>
  <c r="G119" i="19" l="1"/>
  <c r="D119" i="19"/>
  <c r="C119" i="19"/>
  <c r="G118" i="18"/>
  <c r="D118" i="18"/>
  <c r="C118" i="18"/>
  <c r="F121" i="13"/>
  <c r="G121" i="13" s="1"/>
  <c r="D121" i="13"/>
  <c r="C121" i="13"/>
  <c r="G118" i="12"/>
  <c r="D118" i="12"/>
  <c r="C118" i="12"/>
  <c r="F119" i="11"/>
  <c r="G119" i="11" s="1"/>
  <c r="D119" i="11"/>
  <c r="C119" i="11"/>
  <c r="F119" i="10"/>
  <c r="D119" i="10"/>
  <c r="D118" i="9"/>
  <c r="D120" i="8"/>
  <c r="D120" i="7"/>
  <c r="D118" i="6"/>
  <c r="D119" i="4"/>
  <c r="D120" i="3"/>
  <c r="D119" i="1"/>
  <c r="G119" i="10"/>
  <c r="C119" i="10"/>
  <c r="F118" i="9"/>
  <c r="G118" i="9" s="1"/>
  <c r="C118" i="9"/>
  <c r="F120" i="8"/>
  <c r="G120" i="8" s="1"/>
  <c r="C120" i="8"/>
  <c r="F120" i="7"/>
  <c r="G120" i="7" s="1"/>
  <c r="C120" i="7"/>
  <c r="F118" i="6"/>
  <c r="G118" i="6"/>
  <c r="C118" i="6"/>
  <c r="F119" i="4"/>
  <c r="G119" i="4"/>
  <c r="C119" i="4"/>
  <c r="C120" i="3"/>
  <c r="F120" i="3"/>
  <c r="G120" i="3" s="1"/>
  <c r="F119" i="1"/>
</calcChain>
</file>

<file path=xl/sharedStrings.xml><?xml version="1.0" encoding="utf-8"?>
<sst xmlns="http://schemas.openxmlformats.org/spreadsheetml/2006/main" count="3354" uniqueCount="325">
  <si>
    <t>№ пункта</t>
  </si>
  <si>
    <t>Наименование инвестиционного проекта</t>
  </si>
  <si>
    <t>Идентификатор проекта</t>
  </si>
  <si>
    <t>Дата последнего внесения изменений в паспорт проекта</t>
  </si>
  <si>
    <t>Основная информация о проекте</t>
  </si>
  <si>
    <t>Категория/ подкатегория проекта</t>
  </si>
  <si>
    <t>Филиал /Дочернее зависимое общество, реализующее проект ( если применимо)</t>
  </si>
  <si>
    <t>Субъект (ы) РФ, в которых реализуется проект</t>
  </si>
  <si>
    <t>Территории/муниципальные образования субъектов РФ, на которых реализуется проект</t>
  </si>
  <si>
    <t>Тип проекта</t>
  </si>
  <si>
    <t>Основные физические/ технические показатели вводимых объектов инвестиций</t>
  </si>
  <si>
    <t>Основной технико-экономический показатель/показатель эффективности инфраструктуры, на улучшение которого направлен проект (если применимо)</t>
  </si>
  <si>
    <t>Текущее фактическое значение показателя (до реализации проекта) (если применимо)</t>
  </si>
  <si>
    <t>Целевое значение по итогам реализации проекта и год достижения (если применимо)</t>
  </si>
  <si>
    <t>Краткая характеристика технологии /технических решений, применяемых на вводимых объектах инвенстиций (если применимо) (гиперссылка на техническое задание на разработку проекта, в случае наличия)</t>
  </si>
  <si>
    <t>Организационный статус проекта</t>
  </si>
  <si>
    <t>Статус прохождения процедур технологического и ценового аудита (гиперссылка на заключение в случае наличия)</t>
  </si>
  <si>
    <t>Контакты для запроса информации по проекту (почтовый адрес, телефон,e-mail)</t>
  </si>
  <si>
    <t>Цели и основания проекта</t>
  </si>
  <si>
    <t xml:space="preserve">Основные цели проекта </t>
  </si>
  <si>
    <t>Статус и результаты процедуры общественного обсуждения проекта (гиперссылка на материалы в случае наличия)</t>
  </si>
  <si>
    <t>Оценка согласованности проекта с планами территориального развития субъекта РФ, муниципальных образований, отраслевыми схемами (гиперссылка на документы в случае наличия)</t>
  </si>
  <si>
    <t>Описание проекта: состав мероприятий и вводимых объектов (гиперссылка на материалы в случае наличия)</t>
  </si>
  <si>
    <t>Основной заявитель (заявители) проекта/потребитель (потребители) услуг, на обеспечение которых направлен проект</t>
  </si>
  <si>
    <t>Соответсвующие государственные целевые программы /инвестиционные соглашения/ нормативно-правовые акты/ отраслевые и смежные документы (если применимо) (гиперссылка на документы в случае наличия)</t>
  </si>
  <si>
    <t>Рассмотренные альтернативные варианты реализации проекта</t>
  </si>
  <si>
    <t>Рассмотренные альтернативные варианты достижения целей проекта, в т. ч. до включения проекта в инвенстиционную программу (включая гиперссылку на материалы)</t>
  </si>
  <si>
    <t>Причины, по которым был выбран текущий вариант реализации проекта(гиперссылка на материалы в случае наличия)</t>
  </si>
  <si>
    <t>Опыт субъекта естественной монополии в реализации проектов, аналогичных выбранному варианту(гиперссылка на материалы в случае наличия)</t>
  </si>
  <si>
    <t>Обоснование проекта с точки зрения достижения целей</t>
  </si>
  <si>
    <t>Цели инвестиционного проекта</t>
  </si>
  <si>
    <t>Плановые технико-экономические показатели проекта/инфраструктурной сети с учетом проекта на этапе эксплуатации ( в т.ч. Показатели загрузки объекта)</t>
  </si>
  <si>
    <t>Фактическое значение показателя до реализации проекта (если применимо)</t>
  </si>
  <si>
    <t>Планируемое значение показателя после реализациии проекта (на этапе эксплуатации) (если применимо)</t>
  </si>
  <si>
    <t>Комментарий</t>
  </si>
  <si>
    <t>Показатель 1</t>
  </si>
  <si>
    <t>Показатель 2</t>
  </si>
  <si>
    <t>Показатели финансово-экономической эффективности проекта</t>
  </si>
  <si>
    <t xml:space="preserve">Наименование показателя </t>
  </si>
  <si>
    <t>Наименование показател , еденицы измерения</t>
  </si>
  <si>
    <t>Значение показателя</t>
  </si>
  <si>
    <t>Основные допущения, использованные при расчете показателя</t>
  </si>
  <si>
    <t>Оценка тарифных последствий инвестиционного проекта и влияние проекта на конечную цену товара (услуги) для потребителя</t>
  </si>
  <si>
    <t>Наименование тарифа, регион</t>
  </si>
  <si>
    <t>Оценка изменения в результате проекта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</si>
  <si>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</si>
  <si>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</si>
  <si>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применимо)Наименование цены, регион</t>
  </si>
  <si>
    <t>Сроки реализации проекта и подрядчики по этапам проекта</t>
  </si>
  <si>
    <t>Этапы проекта</t>
  </si>
  <si>
    <t>Основные подрядчики (если выбраны)</t>
  </si>
  <si>
    <t>Срок реализации (квартал, год)- фактические (для реализуемых/ реализованных этапов) и плановые</t>
  </si>
  <si>
    <t>Начало</t>
  </si>
  <si>
    <t>Окончание</t>
  </si>
  <si>
    <t>Справочно: даты начала и окончания более крупного проекта /программы, частью которого является данный проект (если применимо)</t>
  </si>
  <si>
    <t>Детализация оценки стоимости проекта по объектам инвестиций</t>
  </si>
  <si>
    <t xml:space="preserve">Объект инвестиций </t>
  </si>
  <si>
    <t>Плановые физические/ технические показатели объекта инвестиций</t>
  </si>
  <si>
    <t>Плановая продолжительность полезного оспользования объекта, лет</t>
  </si>
  <si>
    <t>Текущая оценка полной стоимости ( сметная стоимость без НДС), млн.руб</t>
  </si>
  <si>
    <t>Текущая оценка полной стоимости (в постоянных ценах текущего года без НДС) млн.руб</t>
  </si>
  <si>
    <t>КОММЕНТАРИИ</t>
  </si>
  <si>
    <t>Расположение объектов инвестиционного проекта- схема (если применимо)</t>
  </si>
  <si>
    <t>Монтаж силовой кабельной линии КЛ- 6 кВ от РУ-6 кВ РТП-1519  до вновь устанавливаемых БКТП, взамен выбывающих основных фондов в мкр. Первомайский</t>
  </si>
  <si>
    <t>Московская область</t>
  </si>
  <si>
    <t>г.Королёв</t>
  </si>
  <si>
    <t xml:space="preserve">1.Разработка проектной документации на строительство распределительных сетей 6 кВ.
2.  Монтаж  силовых кабельных линий  6 кВ от РУ-6кВ РТП-1519 кабелем типа АСБл-10 кВ сечением 185 мм2 до вновь устанавливаемых  БКТП. Общая длина по трассе составляет 5,16 км. 
</t>
  </si>
  <si>
    <t>Повышение надежности и улучшение качественных показателей электроснабжения потребителей</t>
  </si>
  <si>
    <t>Заключение договора на разработку проектной документации</t>
  </si>
  <si>
    <t>Предпроектный и проектный этап</t>
  </si>
  <si>
    <t>Получение заявки на ТП</t>
  </si>
  <si>
    <t>Разработка и выдача ТУ на ТП</t>
  </si>
  <si>
    <t>Получение положительного заключения государственной экспертизы на проектную документацию</t>
  </si>
  <si>
    <t>Утверждение проектной документации</t>
  </si>
  <si>
    <t>Разработка рабочей документации</t>
  </si>
  <si>
    <t>Организационный этап</t>
  </si>
  <si>
    <t>Заключение договора подряда</t>
  </si>
  <si>
    <t>Получение правоустанавливающих документов для выделения земельного участка под строительство</t>
  </si>
  <si>
    <t>Получение разрешительной документации для реализации СВМ</t>
  </si>
  <si>
    <t>Сетевое строительство (реконструкция) и пусконаладочные работы</t>
  </si>
  <si>
    <t>Подготовка плащадки строительства для подстанций, трассы для ЛЭП</t>
  </si>
  <si>
    <t>Поставка основного оборудования</t>
  </si>
  <si>
    <t>Монтаж основного оборудования</t>
  </si>
  <si>
    <t>Пусконаладочные работы</t>
  </si>
  <si>
    <t>Завершение строительства</t>
  </si>
  <si>
    <t>Испытания и ввод в эксплуатацию</t>
  </si>
  <si>
    <t>Комплексное опробование оборудования</t>
  </si>
  <si>
    <t>Оформление (подписание) актов об осуществлении технологического присоединения к электрическим сетям</t>
  </si>
  <si>
    <t>Получение разрешения на ввод объекта в эксплуатацию</t>
  </si>
  <si>
    <t>Ввод в эксплуатацию объекта сетевого строительства</t>
  </si>
  <si>
    <t>-</t>
  </si>
  <si>
    <t>Комментарий, в т.ч. гиперссылка на источник расчета стоимости (если применимо)</t>
  </si>
  <si>
    <t xml:space="preserve">Реализация проекта направлена на повышение надежности электроснабжения, улучшение качества поставляемой электроэнергии и получение социального эффекта. Отказ от реализации проекта приведет к ограничению потребления электроэнергии и мощности потребителями.   </t>
  </si>
  <si>
    <t>Форма №3. Паспорт инвестиционного проекта №1</t>
  </si>
  <si>
    <t>Кабельная линия 5,160 км (кабель АСБлУ 3*185)</t>
  </si>
  <si>
    <t>Форма №3. Паспорт инвестиционного проекта №2</t>
  </si>
  <si>
    <t>Монтаж высоковольтных воздушных линий  ВЛК-6 кВ  от РУ-6 кВ БКТП до РУ-6 кВ  монтируемых  СТП, взамен выбывающих основных фондов в мкр. Первомайский</t>
  </si>
  <si>
    <t>Кабельная линия 5,100 км (кабель  N20XA8ED7-AR 3*50+P50)</t>
  </si>
  <si>
    <t>1.Разработка проектной документации на строительство распределительных сетей 6 кВ.</t>
  </si>
  <si>
    <t>2.  Монтаж   высоковольтных воздушных линий  6 кВ кабелем FR –N20XA8ED7-AR , сечением 3х50+Р50  от РУ-6 кВ БКТП до монтируемых          РУ-6 кВ СТП с установкой 130 опор для совместной подвески СВ-110-5, общей длиной по трассе 5,1 км.</t>
  </si>
  <si>
    <t xml:space="preserve"> 141079, Московская область, г. Королев, ул. Гагарина, д. 4а , 8-495-516-04-90, sb@kenet.ru, Dolgushina.AV@kenet.ru</t>
  </si>
  <si>
    <t>Форма №3. Паспорт инвестиционного проекта №3</t>
  </si>
  <si>
    <t>Монтаж низковольтных воздушных линий 0,4 кВ от РУ-0,4 кВ БКТП до границ участков существующих жилых домов, взамен выбывающих основных фондов в мкр. Первомайский</t>
  </si>
  <si>
    <t>Воздушная линия 2,700 км ( кабель СИП Торсада 3*70+70, 2*16,4*16)</t>
  </si>
  <si>
    <t>1.Разработка проектной документации на строительство линий 0,4 кВ электроснабжения к жилым домам.</t>
  </si>
  <si>
    <r>
      <t>2.  Монтаж низковольтных воздушных линий  0,4 кВ от  РУ-0,4 кВ БКТП до границ участков существующих жилых домов, расположенных от БКТП в радиусе 100-150 м: самонесущим проводом марки СИП «Торсада» по деревянным опорам  в количестве 50 шт., сечением  3х70+70 мм</t>
    </r>
    <r>
      <rPr>
        <vertAlign val="superscript"/>
        <sz val="12"/>
        <color rgb="FF000000"/>
        <rFont val="Times New Roman"/>
        <family val="1"/>
        <charset val="204"/>
      </rPr>
      <t>2</t>
    </r>
    <r>
      <rPr>
        <sz val="12"/>
        <color rgb="FF000000"/>
        <rFont val="Times New Roman"/>
        <family val="1"/>
        <charset val="204"/>
      </rPr>
      <t xml:space="preserve">  длиной 2 км. и ответвления к вводам проводом СИП, сечением  4х16мм</t>
    </r>
    <r>
      <rPr>
        <vertAlign val="superscript"/>
        <sz val="12"/>
        <color rgb="FF000000"/>
        <rFont val="Times New Roman"/>
        <family val="1"/>
        <charset val="204"/>
      </rPr>
      <t xml:space="preserve">2 </t>
    </r>
    <r>
      <rPr>
        <sz val="12"/>
        <color rgb="FF000000"/>
        <rFont val="Times New Roman"/>
        <family val="1"/>
        <charset val="204"/>
      </rPr>
      <t xml:space="preserve"> длиной  500 м.; 2х16мм</t>
    </r>
    <r>
      <rPr>
        <vertAlign val="superscript"/>
        <sz val="12"/>
        <color rgb="FF000000"/>
        <rFont val="Times New Roman"/>
        <family val="1"/>
        <charset val="204"/>
      </rPr>
      <t xml:space="preserve">2 </t>
    </r>
    <r>
      <rPr>
        <sz val="12"/>
        <color rgb="FF000000"/>
        <rFont val="Times New Roman"/>
        <family val="1"/>
        <charset val="204"/>
      </rPr>
      <t xml:space="preserve"> длиной 200 м.   </t>
    </r>
  </si>
  <si>
    <t>Реконструкция кабельной линии 10 кВ РП-1536 ТП-315, по адресу: г. Короолев, ул. Калининградская</t>
  </si>
  <si>
    <t>Кабельная линия 0,194 км ( кабель АСБлУ 3*240)</t>
  </si>
  <si>
    <t>От распределительного устройства РУ-10кВ ТП-315 сек1 Калининградский проезд, д.2В до РУ-10кВ ТП-329 сек1 ул.Калининградская  проложить силовую кабельную линию 10кВ , кабелем типа АСБл-10кВ, сечением  3х150мм2, длиной 0,194км;</t>
  </si>
  <si>
    <t>Установить концевые термоусаживаемые муфты типа 3КНтп - 10 - 150/240 на кабеле в РУ-10кВ ТП-315, ТП-329 в ячейках КСО в количестве  - 2 шт;</t>
  </si>
  <si>
    <t>Форма №3. Паспорт инвестиционного проекта № 6</t>
  </si>
  <si>
    <t>Реконструкция кабельной линии 10 кВ ТП-315 ТП-419, по адресу: г. Королев, ул. Калининградская</t>
  </si>
  <si>
    <t>Кабельная линия 0,630 км (кабель АСБлУ 3*240)</t>
  </si>
  <si>
    <t>От распределительного устройства РУ-10кВ ТП-315 Калининградский проезд, д.2В до РУ-10кВ ТП-329 ул.Калининградская  проложить силовую кабельную линию 10кВ, кабелем типа АСБл-10кВ, сечением  3х150мм2, длиной 0,48км;</t>
  </si>
  <si>
    <t>От РУ-10кВ ТП-419 ул.Дзержинского, д.26А с.1 проложить силовую кабельную линию КЛ-10кВ кабелем типа АСБл-10кВ, сечением  3х150мм2, длиной 0,15км до л.145 и смуфтиться с ней;</t>
  </si>
  <si>
    <t>Установить концевые термоусаживаемые муфты типа КВтп - 10 - 150/240 на кабеле в РУ-10кВ ТП-315, ТП-329, ТП-419 в ячейках КСО в количестве  - 3 шт.;</t>
  </si>
  <si>
    <t xml:space="preserve">Установить концевые термоусаживаемые муфты типа КНтп - 10 - 150/240 на кабеле в РУ-10кВ ТП-315, ТП-329, ТП-419 в ячейках КСО в количестве  - 2 шт.; Установить соединительную муфту на КЛ-10кВ л.145 типа СТП-10-150/240 </t>
  </si>
  <si>
    <t>Форма №3. Паспорт инвестиционного проекта № 7</t>
  </si>
  <si>
    <t>Реконструкция КРУН-2, по адресу: мкр. Первомайский, ул. Советская</t>
  </si>
  <si>
    <t xml:space="preserve">  Разработка проектной документации на реконструкцию КРУН-2;</t>
  </si>
  <si>
    <t xml:space="preserve"> Монтаж малого распределительного пункта типа МРП в количестве - 1 шт установкой в РУ-6кВ  ячеек типа RM-6 в количестве 4шт;</t>
  </si>
  <si>
    <r>
      <t xml:space="preserve"> Монтаж высоковольтной кабельной линии КЛ-6кВ от ПСТ-336 «Клязьма» до МРП кабелем марки АСБл-10-3х240мм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длиной 1265м;</t>
    </r>
  </si>
  <si>
    <t xml:space="preserve"> Испытания оборудования РУ-6кВ МРП;</t>
  </si>
  <si>
    <t>июль 2018г.</t>
  </si>
  <si>
    <t>Форма №3. Паспорт инвестиционного проекта № 8</t>
  </si>
  <si>
    <t>Строительство линии 237 ТП-303 КТП-305 взамен выбывающих основных фондов, по адресу: пос. Образцово</t>
  </si>
  <si>
    <t>Форма №3. Паспорт инвестиционного проекта № 9</t>
  </si>
  <si>
    <t>Строительство кабельной линии 6кВ л.130 ТП-305-МРП-705 взамен выбывающих основных фондов, по адресу: пос. Образцово</t>
  </si>
  <si>
    <t>Кабельная линия 0,194 км (кабель АСБлУ 3*150)</t>
  </si>
  <si>
    <t>Монтаж МРП -1 шт (RM-6 -4шт), монтаж кабельной линии 1,265 км (кабель АСБлУ 3*240)</t>
  </si>
  <si>
    <t>Кабельная линия 1,371 км (кабель АСБлУ 3*150)</t>
  </si>
  <si>
    <t xml:space="preserve"> От РУ-6кВ КТП-305 до РУ-6кВ МРП-705 проложить силовую кабельную линию КЛ-10кВ кабелем типа АСБл-10кВ, сечением  3х150мм2, длиной 1,371км;</t>
  </si>
  <si>
    <r>
      <t xml:space="preserve"> Установить концевые термоусаживаемые муфты типа КВтп - 10 - 150/240мм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на кабеле в РУ-6кВ КТП-305, МРП-705 в ячейках КСО в количестве  - 2 шт.;</t>
    </r>
  </si>
  <si>
    <r>
      <t>   Установить соединительные муфты СТП-10-150/240мм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 xml:space="preserve"> на КЛ-10кВ л.130 в  количестве 3шт.</t>
    </r>
  </si>
  <si>
    <t>Форма №3. Паспорт инвестиционного проекта № 10</t>
  </si>
  <si>
    <t>Строительство линии 712 А ТП-310-КТП-1160 взамен выбывающих основных фондов, по адресу: пос. Образцово</t>
  </si>
  <si>
    <t>Кабельная линия 1,064 км (кабель АСБлУ 3*150)</t>
  </si>
  <si>
    <t>Установить соединительные муфты на КЛ-10кВ л.712А типа СТП-10-150/240 в  количестве 3шт</t>
  </si>
  <si>
    <t>От РУ-6кВ ТП-310 до РУ-6кВ КТП-1160 проложить силовую кабельную линию КЛ-10кВ кабелем типа АСБл-10кВ, сечением  3х150мм2, длиной 1,064км;</t>
  </si>
  <si>
    <t>   Установить концевые термоусаживаемые муфты типа КВтп - 10 - 150/240 на кабеле в РУ-6кВ ТП-310, КТП-1160 в количестве  - 2 шт.;</t>
  </si>
  <si>
    <t>Форма №3. Паспорт инвестиционного проекта № 11</t>
  </si>
  <si>
    <t>Замена оборудования РУ-6кВ ТП-330, по адресу: мкр. Болшево ул. Московская</t>
  </si>
  <si>
    <t>ячейки КСО-298 -13 шт</t>
  </si>
  <si>
    <t>  Взамен устаревших ячеек КСО-285 с масляными выключателями в РУ-6кВ установить ячейки КСО-298 с вакуумными выключателями  в количестве  – 13 шт.;</t>
  </si>
  <si>
    <t>   Выполнить пуско-наладочные испытания распределительного устройства РУ-6кВ ТП-330</t>
  </si>
  <si>
    <t xml:space="preserve"> От распределительного устройства РУ-6кВ ТП-303 ул. Докучаева до РУ-6кВ КТП-305 проложить силовую кабельную линию 10кВ, кабелем типа АСБл-10кВ, сечением  3х150мм2, длиной 0,194км;</t>
  </si>
  <si>
    <t xml:space="preserve">   Установить концевые термоусаживаемые муфты типа КВтп - 10 - 150/240 на кабелях в РУ-6кВ ТП-303, КТП-305 в ячейках КСО в количестве  - 2 шт.</t>
  </si>
  <si>
    <t>Форма №3. Паспорт инвестиционного проекта № 12</t>
  </si>
  <si>
    <t>Реконструкция ТП-20. Монтаж столбовых трансформаторных подстанций (СТП), прокладка воздушной линии ВЛ-6кВ, взамен выбывающих основных фондов, по адресу: г. Королев, ул. Чайковского</t>
  </si>
  <si>
    <t>Монтаж силовых трансформаторов ТМГСУ-100кВа-2шт,ТМГСУ-160кВа-2шт, прокладка воздушной линии 2,04км  (кабель N20XA8ED7-AR 3*50+P50), установка ячеек RM-6 в количестве 4 шт;  щиты ЩО  НКУ  в количестве 3 шт.</t>
  </si>
  <si>
    <t>Установить  столбовые трансформаторные подстанции с силовыми трансформаторами типа ТМГ 6/0,4 кВ, мощностью 100кВА -2шт, 160 кВА в количестве 2 шт;</t>
  </si>
  <si>
    <t xml:space="preserve">     - (ТП-20) ячейки RM-6 в количестве 4 шт;  щиты ЩО  НКУ  в количестве 3 шт.</t>
  </si>
  <si>
    <t xml:space="preserve">  Прокладка  линий  СИП 3А  6 кВ от ТП-20 до СТП, с переводом  части нагрузок с существующих ТП на вновь устанавливаемые трансформаторные подстанции (СТП), общей длиной по трассе 2,04 км.</t>
  </si>
  <si>
    <t xml:space="preserve"> Монтаж и прокладка  низковольтных линий  от  СТП до существующих жилых домов, расположенных от СТП в радиусе 40-150 м  СИП «Торсада» - 3х50+54,6.   </t>
  </si>
  <si>
    <t xml:space="preserve">Монтаж и установка опор с учетом возросшей механической нагрузки. </t>
  </si>
  <si>
    <t>ноябрь                 2019 г.</t>
  </si>
  <si>
    <t>Форма №3. Паспорт инвестиционного проекта № 17</t>
  </si>
  <si>
    <t>Реконструкция РУ-10 кВ ТП-400, по адресу: г. Королев, ул. Мичурина,д. 21 Г</t>
  </si>
  <si>
    <r>
      <rPr>
        <sz val="7"/>
        <color theme="1"/>
        <rFont val="Times New Roman"/>
        <family val="1"/>
        <charset val="204"/>
      </rPr>
      <t xml:space="preserve">  </t>
    </r>
    <r>
      <rPr>
        <sz val="13"/>
        <color theme="1"/>
        <rFont val="Times New Roman"/>
        <family val="1"/>
        <charset val="204"/>
      </rPr>
      <t>ячейки КСО-298 с вакуумными выключателями  в количестве – 16 шт;</t>
    </r>
  </si>
  <si>
    <t>Шинный мост выполнить гибкой связью сухими высоковольтными кабелями 10 кВ; Выполнить пуско-наладочные испытания распределительного устройства РУ-10 кВ ТП-400.</t>
  </si>
  <si>
    <t xml:space="preserve"> Взамен устаревших ячеек КСО-272 с масляными выключателями в высоковольтном распределительном устройстве  РУ-10 кВ установить ячейки КСО-298 с вакуумными выключателями  в количестве – 16 шт;</t>
  </si>
  <si>
    <t>Форма №3. Паспорт инвестиционного проекта № 18</t>
  </si>
  <si>
    <t>Реконструкция РУ-10 кВ РП-1522, по адресу: г. Королев, ул. Мичурина,д. 21 Д</t>
  </si>
  <si>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ячейки КСО-298 с вакуумными выключателями  в количестве – 21 шт;</t>
    </r>
  </si>
  <si>
    <t>2020г.</t>
  </si>
  <si>
    <t>Шинный мост выполнить гибкой связью сухими высоковольтными кабелями 10 кВ. Выполнить пуско-наладочные испытания распределительного устройства РУ-10 кВ РП-1522.</t>
  </si>
  <si>
    <t xml:space="preserve"> Взамен устаревших ячеек КСО-285 с масляными выключателями в высоковольтном распределительном устройстве  РУ-10 кВ установить ячейки КСО-298 с вакуумными выключателями  в количестве – 21 шт;</t>
  </si>
  <si>
    <t>январь                 2020 г.</t>
  </si>
  <si>
    <t>апрель            2020 г.</t>
  </si>
  <si>
    <t>июль 2020г.</t>
  </si>
  <si>
    <t>октябрь  2020г</t>
  </si>
  <si>
    <t>ноябрь 2020г</t>
  </si>
  <si>
    <t>ноябрь            2020 г.</t>
  </si>
  <si>
    <t>ноябрь           2020г.</t>
  </si>
  <si>
    <t>ноябрь                 2020 г.</t>
  </si>
  <si>
    <t>декабрь 2020г</t>
  </si>
  <si>
    <t>Форма №3. Паспорт инвестиционного проекта № 23</t>
  </si>
  <si>
    <t>Реконструкция РУ-6кВ РП-1542,  по адресу: мкр.Болшево, ул.Б.Комитетская</t>
  </si>
  <si>
    <t>ячейки КСО-298 с вакуумными выключателями  в количестве – 15 шт;</t>
  </si>
  <si>
    <t>Взамен устаревших ячеек КСО-272 с масляными выключателями в высоковольтном распределительном устройстве  РУ-6кВ установить ячейки КСО-298 с вакуумными выключателями  в количестве – 15 шт;</t>
  </si>
  <si>
    <t>Шинный мост выполнить гибкой связью сухими высоковольтными кабелями 6кВ. Выполнить пуско-наладочные испытания распределительного устройства РУ-6кВ РП-1542</t>
  </si>
  <si>
    <t>2021 г.</t>
  </si>
  <si>
    <t>Реконструкция РУ-6 кВ РП-1521 ,по адресу: Московская область, мкр.Первомайский, ул.Советская</t>
  </si>
  <si>
    <t>ячейки КСО-298 с вакуумными выключателями  в количестве – 12 шт;</t>
  </si>
  <si>
    <t>Взамен устаревших ячеек КСО-272 с масляными выключателями в высоковольтном распределительном устройстве  РУ-6кВ установить ячейки КСО-298 с вакуумными выключателями  в количестве – 12 шт;</t>
  </si>
  <si>
    <t>Шинный мост выполнить гибкой связью сухими высоковольтными кабелями 6кВВыполнить пуско-наладочные испытания распределительного устройства РУ-6кВ РП-1521</t>
  </si>
  <si>
    <t>март 2021 г.</t>
  </si>
  <si>
    <t>апрель                          2021 г.</t>
  </si>
  <si>
    <t>май 2021 г.</t>
  </si>
  <si>
    <t>июнь 2021 г.</t>
  </si>
  <si>
    <t>июнь 2010 г.</t>
  </si>
  <si>
    <t>август                         2021 г.</t>
  </si>
  <si>
    <t>октябрь                             2021 г.</t>
  </si>
  <si>
    <t>ноябрь                 2021 г.</t>
  </si>
  <si>
    <t>декабрь               2021г</t>
  </si>
  <si>
    <t>декабрь               2021 г</t>
  </si>
  <si>
    <t>Приобретение высоковольтной лаборатории</t>
  </si>
  <si>
    <t>Повышение надежности и улучшение качественных показателей электроснабжения потребителей.Снижение затрат на ремонтно-восстановительные работы.</t>
  </si>
  <si>
    <t>Seba spektrum (новейшие западные технологии Seba КМТ) (высоковольтные испытания, предварительные методы поиска повреждений кабельных линий, точные (топографические) методы поиска повреждений кабельных линий, прожигание силовых кабелей)</t>
  </si>
  <si>
    <t>Приобретение автобуса ПАЗ-32053</t>
  </si>
  <si>
    <t>Приобретение автобуса</t>
  </si>
  <si>
    <t xml:space="preserve"> ПАЗ-32053(бензиновый),раб. Объем 4,67л, мощность дв 90кВт (122,4) при 3200 мин  ,макс скорость 80-90,двигатель ЗМЗ 52342,10, несущий цельнометаллический кузов, вагонной компоноки, колеса 4*2,размер 7000/2500/2890/2960, шасси мост КААЗ, емкость топливного бака 105л., рулевой привод с гидроусилителем.</t>
  </si>
  <si>
    <t>Приобретение ГАЗ 2752</t>
  </si>
  <si>
    <t>Приобретение автомобиля ГАЗ 2752</t>
  </si>
  <si>
    <t>Цельнометаллический фургон,  модель "Соболь", колеса 4*2,размеры 4810/2030/2200, масса 2800.</t>
  </si>
  <si>
    <t>Приобретение МАЗ-5340В3</t>
  </si>
  <si>
    <t>Приобретение автомобиля МАЗ-5340В3</t>
  </si>
  <si>
    <t>МАЗ-5340ВЗ-470-005, колеса 4*2, масса 19000кг, грузоподъемность 10530 кг, макс скорость 85 км/ч, двигатель ЯМЗ-5361 (евро -4), мощность двигателя 198 (270), коробка передач eatron 9JS135ТА , топливный бак 500л, кабина рестайлинговая, короткая 6501 с низкой крышей.</t>
  </si>
  <si>
    <t>Приобретение автоподъемника АПТ-18 на ГАЗ-3309</t>
  </si>
  <si>
    <t xml:space="preserve">Тескопическая вышка АПТ-18 смонтированна на шаси ГАЗ-3309 с 5-ти местной кабиной.Автовышка оснащена тескопической стрелой и предназначена для проведения монтажных и спасательных работ на различных высотах, а также для эксплуатации в коммунальном хозяйстве. </t>
  </si>
  <si>
    <t>Приобретение LADA KALINA 21941</t>
  </si>
  <si>
    <t>ВАЗ КАЛИНА 2194, универсал, мест дверей 5/5, масса 1560кг, объем двигателя 1,6, мощность двигателя л.с. 87, макс скорость 168 км/ч, размеры 4084/1700/1504.</t>
  </si>
  <si>
    <t>Приобретение LADA Largus</t>
  </si>
  <si>
    <t>Кузов-универсал, количество дверей/ мест 6/5, масса полная  1750, снаряженная масса 1260,объем багажника 560 куб.дм, двигатель бензиновый четырехкратный, объем двигателя 1,6, макс скорость 156,размеры 4470/1750/1636, колесная база 2905 мм, коробка передая механичесая, припов передний, емкость топливного бака 50л.</t>
  </si>
  <si>
    <t>Принадлежность к группе проектов/ мегапроекту связь с другими проектами ( гиперссылка на материалы в случае наличия)</t>
  </si>
  <si>
    <t>Утверждаю:</t>
  </si>
  <si>
    <t>АО "МСК Энерго"</t>
  </si>
  <si>
    <t>"Реконструкция РП-1517 п.Тарасовка, Пушкинский район, взамен выбывающих фондов"</t>
  </si>
  <si>
    <t xml:space="preserve"> G_16_К</t>
  </si>
  <si>
    <r>
      <t xml:space="preserve"> КЛ-  6 кВ от РУ-6кВ ПС-336 ПАО «МОЭСК»  кабелем типа АПвП2уг-10 кВ сечением 3(1х500/70) мм</t>
    </r>
    <r>
      <rPr>
        <vertAlign val="superscript"/>
        <sz val="13"/>
        <color indexed="8"/>
        <rFont val="Times New Roman"/>
        <family val="1"/>
        <charset val="204"/>
      </rPr>
      <t xml:space="preserve">2 </t>
    </r>
    <r>
      <rPr>
        <sz val="13"/>
        <color indexed="8"/>
        <rFont val="Times New Roman"/>
        <family val="1"/>
        <charset val="204"/>
      </rPr>
      <t xml:space="preserve"> 2х0,75 км (*3)                                                                              КЛ-  6 кВ от РУ-6кВ РТП-1530  кабелем типа АПвП2уг-10 кВ сечением 3(1х500/70) мм</t>
    </r>
    <r>
      <rPr>
        <vertAlign val="superscript"/>
        <sz val="13"/>
        <color indexed="8"/>
        <rFont val="Times New Roman"/>
        <family val="1"/>
        <charset val="204"/>
      </rPr>
      <t xml:space="preserve">2 </t>
    </r>
    <r>
      <rPr>
        <sz val="13"/>
        <color indexed="8"/>
        <rFont val="Times New Roman"/>
        <family val="1"/>
        <charset val="204"/>
      </rPr>
      <t xml:space="preserve"> длина по трассе составляет 2х2,55 км (*3).;                                            кабель</t>
    </r>
    <r>
      <rPr>
        <sz val="13"/>
        <rFont val="Times New Roman"/>
        <family val="1"/>
        <charset val="204"/>
      </rPr>
      <t xml:space="preserve"> ЦАСБл-3х120 от оп. л.576 до опоры л.760 (КТП-1474) длиной 0,05км; кабель  ЦАСБл-3х120 от оп.л.578 до места врезки в л.375 на КТП-242 длиной 0,05км;</t>
    </r>
    <r>
      <rPr>
        <sz val="13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замена ячеек на вакуум.- 2 шт.; </t>
    </r>
    <r>
      <rPr>
        <sz val="13"/>
        <rFont val="Times New Roman"/>
        <family val="1"/>
        <charset val="204"/>
      </rPr>
      <t xml:space="preserve"> КСО 298 – 2шт</t>
    </r>
  </si>
  <si>
    <r>
      <t>1.Разработка проектной документации на строительство трансформаторных подстанций  (БКРТП, БКТП), питающих и распределительных сетей 6 кВ.2.  Монтаж  силовых кабельных линий  6 кВ от РУ-6кВ ПС-336 ПАО «МОЭСК»  кабелем типа АПвП2уг-10 кВ сечением 3(1х500/70) мм</t>
    </r>
    <r>
      <rPr>
        <vertAlign val="superscript"/>
        <sz val="13"/>
        <color indexed="8"/>
        <rFont val="Times New Roman"/>
        <family val="1"/>
        <charset val="204"/>
      </rPr>
      <t xml:space="preserve">2 </t>
    </r>
    <r>
      <rPr>
        <sz val="13"/>
        <color indexed="8"/>
        <rFont val="Times New Roman"/>
        <family val="1"/>
        <charset val="204"/>
      </rPr>
      <t>до РТП-1530. Общая длина по трассе составляет 2х0,75 км. 3. Монтаж  силовых кабельных линий  6 кВ от РУ-6кВ РТП-1530  кабелем типа АПвП2уг-10 кВ сечением 3(1х500/70) мм</t>
    </r>
    <r>
      <rPr>
        <vertAlign val="superscript"/>
        <sz val="13"/>
        <color indexed="8"/>
        <rFont val="Times New Roman"/>
        <family val="1"/>
        <charset val="204"/>
      </rPr>
      <t xml:space="preserve">2 </t>
    </r>
    <r>
      <rPr>
        <sz val="13"/>
        <color indexed="8"/>
        <rFont val="Times New Roman"/>
        <family val="1"/>
        <charset val="204"/>
      </rPr>
      <t xml:space="preserve">до РТП-1517. Общая длина по трассе составляет 2х2,55 км. 4.  </t>
    </r>
    <r>
      <rPr>
        <sz val="13"/>
        <rFont val="Times New Roman"/>
        <family val="1"/>
        <charset val="204"/>
      </rPr>
      <t>Прокладка кабеля ЦАСБл-3х120 от оп. л.576 до опоры л.760 (КТП-1474) длиной 0,05км с установкой концевых муфт КНТп-10-3х70/120 – 2шт;</t>
    </r>
    <r>
      <rPr>
        <sz val="13"/>
        <color indexed="8"/>
        <rFont val="Times New Roman"/>
        <family val="1"/>
        <charset val="204"/>
      </rPr>
      <t xml:space="preserve">5 </t>
    </r>
    <r>
      <rPr>
        <sz val="13"/>
        <rFont val="Times New Roman"/>
        <family val="1"/>
        <charset val="204"/>
      </rPr>
      <t xml:space="preserve">. Прокладка кабеля ЦАСБл-3х120 от оп.л.578 до места врезки в л.375 на КТП-242 длиной 0,05км с установкой концевой муфты КНТп-10-70/120 - 1шт, соединительной муфты СТП-10-70/120 -1 шт. </t>
    </r>
    <r>
      <rPr>
        <sz val="13"/>
        <color indexed="8"/>
        <rFont val="Times New Roman"/>
        <family val="1"/>
        <charset val="204"/>
      </rPr>
      <t xml:space="preserve">6.  Реконструкция РУ-6,0 кВ РТП-1530 с заменой ячеек на вакуумные в количестве 2 шт.; 7. </t>
    </r>
    <r>
      <rPr>
        <sz val="13"/>
        <rFont val="Times New Roman"/>
        <family val="1"/>
        <charset val="204"/>
      </rPr>
      <t>Реконструкция РУ-6кВ РТП-1517 с заменой в ячеек КСО-298 с вакуумными выключателями 630А на 1000А – 2шт.;</t>
    </r>
    <r>
      <rPr>
        <sz val="13"/>
        <color indexed="8"/>
        <rFont val="Times New Roman"/>
        <family val="1"/>
        <charset val="204"/>
      </rPr>
      <t>8.  Выполнение пусконаладочных работ во вновь монтируемых ячейках                   в РТП-1517 и РТП-1530.</t>
    </r>
  </si>
  <si>
    <t xml:space="preserve"> КЛ-  6 кВ от РУ-6кВ ПС-336 ПАО «МОЭСК»  кабелем типа АПвП2уг-10 кВ сечением 3(1х500/70) мм2  2х0,75 км (*3)                                                                              КЛ-  6 кВ от РУ-6кВ РТП-1530  кабелем типа АПвП2уг-10 кВ сечением 3(1х500/70) мм2  длина по трассе составляет 2х2,55 км (*3).;                                            кабель ЦАСБл-3х120 от оп. л.576 до опоры л.760 (КТП-1474) длиной 0,05км; кабель  ЦАСБл-3х120 от оп.л.578 до места врезки в л.375 на КТП-242 длиной 0,05км;                                                                                                                                  замена ячеек на вакуум.- 2 шт.;  КСО 298 – 2шт</t>
  </si>
  <si>
    <t>Инвестиционная программа АО "МСК Энерго" на 2018-2022 г.г.</t>
  </si>
  <si>
    <t>2018г.</t>
  </si>
  <si>
    <t>Форма №3. Паспорт инвестиционного проекта № 24</t>
  </si>
  <si>
    <t>Форма №3. Паспорт инвестиционного проекта № 22</t>
  </si>
  <si>
    <t>Форма №3. Паспорт инвестиционного проекта № 21</t>
  </si>
  <si>
    <t>Форма №3. Паспорт инвестиционного проекта № 20</t>
  </si>
  <si>
    <t>Форма №3. Паспорт инвестиционного проекта № 19</t>
  </si>
  <si>
    <t>Форма №3. Паспорт инвестиционного проекта № 16</t>
  </si>
  <si>
    <t>Форма №3. Паспорт инвестиционного проекта № 15</t>
  </si>
  <si>
    <t>Форма №3. Паспорт инвестиционного проекта № 14</t>
  </si>
  <si>
    <t>Форма №3. Паспорт инвестиционного проекта № 13</t>
  </si>
  <si>
    <t>Форма №3. Паспорт инвестиционного проекта №5</t>
  </si>
  <si>
    <t>Форма №3. Паспорт инвестиционного проекта №4</t>
  </si>
  <si>
    <t>H_2</t>
  </si>
  <si>
    <t>H_24</t>
  </si>
  <si>
    <t>H_23</t>
  </si>
  <si>
    <t>H_22</t>
  </si>
  <si>
    <t>H_21</t>
  </si>
  <si>
    <t>H_20</t>
  </si>
  <si>
    <t>H_19</t>
  </si>
  <si>
    <t>H_18</t>
  </si>
  <si>
    <t>H_17</t>
  </si>
  <si>
    <t>H_16</t>
  </si>
  <si>
    <t>H_15</t>
  </si>
  <si>
    <t>H_14</t>
  </si>
  <si>
    <t>H_13</t>
  </si>
  <si>
    <t>H_12</t>
  </si>
  <si>
    <t>H_11</t>
  </si>
  <si>
    <t>H_10</t>
  </si>
  <si>
    <t>H_9</t>
  </si>
  <si>
    <t>H_8</t>
  </si>
  <si>
    <t>H_7</t>
  </si>
  <si>
    <t>H_6</t>
  </si>
  <si>
    <t>H_5</t>
  </si>
  <si>
    <t>H_4</t>
  </si>
  <si>
    <t>H_3</t>
  </si>
  <si>
    <t>Реконструкция электроснабжения ТП-31 в западной части г. Королев</t>
  </si>
  <si>
    <t xml:space="preserve">трансформатор типа ТМГ 6/0,4 кВ, мощностью 1000кВА в количестве 2-х шт;ячейки типа RM-6 в количестве 2-х комп,ЩО-НКУ, в количестве 1 комп, КСО -298  в количестве - 4шт;КЛ-6 кВ  кабелем АСБл-3х240 по трассе 0,66км КЛ-6 кВкабелем АСБл-3х240 по трассе 1,2 км; КЛ-6 кВ  кабелем АСБл-3х150 общей длиной 0,2 км с установкой 3-х соединительных муфт СТП-10-150/240; </t>
  </si>
  <si>
    <t xml:space="preserve">Реконструкция строительной части ТП-31 для оборудования в ней второй секции РУ-6кВ, РУ-0,4 кВ для установки второго силового трансформатора.2.1 В реконструируемой БКТП-31 выполняется: 
- монтаж силовых трансформаторов типа ТМГ 6/0,4 кВ, мощностью 1000кВА в количестве 2-х шт;- в РУ-6 кВ монтаж и наладка ячеек типа RM-6 в количестве 2-х комп.;- в РУ-0,4 кВ монтаж и наладка низковольтного оборудования панелей типа ЩО-НКУ, в количестве 1 комп. Разработка проектной документации на реконструкцию сетей электроснабжения ТП-31 от распределительной трансформаторной подстанции РТП-1516, для чего выполняются следующие мероприятия:- монтаж в РУ-6 кВ РТП-1516 второй секции с установкой   ячеек типа КСО -298  в количестве - 4шт;- прокладка кабельной линии КЛ-6 кВ от РУ-6кВ ПСТ-257 «Хвойная» до РУ-6кВ РТП-1516 кабелем АСБл-3х240 по трассе 0,66км;- прокладка кабельной линии КЛ-6 кВ от РУ-6кВ РТП-1516 до РУ-6кВ БКТП-31 кабелем АСБл-3х240 по трассе 1,2 км;- прокладка кабельной линии КЛ-6 кВ от РУ-6кВ БКТП-31 до врезки в л.53,л.54,л.245 кабелем АСБл-3х150 общей длиной 0,2 км с установкой 3-х соединительных муфт СТП-10-150/240; 
</t>
  </si>
  <si>
    <t>декабрь 2020г.</t>
  </si>
  <si>
    <t>2021г.</t>
  </si>
  <si>
    <t>2022г.</t>
  </si>
  <si>
    <t>март 2022 г.</t>
  </si>
  <si>
    <t>апрель                          2022 г.</t>
  </si>
  <si>
    <t>май 2022 г.</t>
  </si>
  <si>
    <t>июнь 2022 г.</t>
  </si>
  <si>
    <t>август                         2022 г.</t>
  </si>
  <si>
    <t>октябрь                             2022г</t>
  </si>
  <si>
    <t>ноябрь                 2022 г.</t>
  </si>
  <si>
    <t>декабрь               2022 г</t>
  </si>
  <si>
    <t>7 лет</t>
  </si>
  <si>
    <t>декабрь 2021г.</t>
  </si>
  <si>
    <t>2019-2020г.</t>
  </si>
  <si>
    <t>2020-2021г.</t>
  </si>
  <si>
    <t>1-ый Заместитель Генерального директора</t>
  </si>
  <si>
    <t>Главный инженер АО "МСК Энерго"</t>
  </si>
  <si>
    <t>_______________С.В.Тихомиров</t>
  </si>
  <si>
    <t>"03 " апреля 2017 г.</t>
  </si>
  <si>
    <t>H_25</t>
  </si>
  <si>
    <t>Реконструкция РУ-6кВ РП-1535 ,по адресу: мкр.Болшево, ул. Советская.</t>
  </si>
  <si>
    <r>
      <rPr>
        <sz val="7"/>
        <color theme="1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>ячейки КСО-298 с вакуумными выключателями  в количестве – 25 шт;</t>
    </r>
  </si>
  <si>
    <t>Взамен устаревших ячеек КСО-272 с масляными выключателями в высоковольтном распределительном устройстве  РУ-6кВ установить ячейки КСО-298 с вакуумными выключателями  в количестве – 25 шт;</t>
  </si>
  <si>
    <t>март 2017 г</t>
  </si>
  <si>
    <t>май 2017г</t>
  </si>
  <si>
    <t>ноябрь 2017г</t>
  </si>
  <si>
    <t>февраль 2018г.</t>
  </si>
  <si>
    <t>ноябрь 2018г.</t>
  </si>
  <si>
    <t>декабрь 2018г.</t>
  </si>
  <si>
    <t>2018г.-2019г</t>
  </si>
  <si>
    <t>августь 2018</t>
  </si>
  <si>
    <t>октябрь 2018г</t>
  </si>
  <si>
    <t>сентябрь 2019г</t>
  </si>
  <si>
    <t>ноябрь 2019г</t>
  </si>
  <si>
    <t>ноябрь            2019 г.</t>
  </si>
  <si>
    <t>ноябрь           2019 г.</t>
  </si>
  <si>
    <t>декабрь 2019г</t>
  </si>
  <si>
    <t>2019г</t>
  </si>
  <si>
    <t>январь 2019г</t>
  </si>
  <si>
    <t>март 2019г</t>
  </si>
  <si>
    <t>апрель 2019г.</t>
  </si>
  <si>
    <t>июль 2019г</t>
  </si>
  <si>
    <t>октябрь 2019г</t>
  </si>
  <si>
    <t>августь 2019г</t>
  </si>
  <si>
    <t>декабрь 2019г.</t>
  </si>
  <si>
    <t>сентябрь 2020г</t>
  </si>
  <si>
    <t>ноябрь           2020 г.</t>
  </si>
  <si>
    <t>январь 2020г</t>
  </si>
  <si>
    <t>март 2020г</t>
  </si>
  <si>
    <t>апрель 2020г.</t>
  </si>
  <si>
    <t>июль 2020г</t>
  </si>
  <si>
    <t>октябрь 2020г</t>
  </si>
  <si>
    <t>августь 2020г</t>
  </si>
  <si>
    <t>сентябрь 2021г</t>
  </si>
  <si>
    <t>ноябрь 2021г</t>
  </si>
  <si>
    <t>ноябрь            2021 г.</t>
  </si>
  <si>
    <t>ноябрь           2021 г.</t>
  </si>
  <si>
    <t>декабрь 2021г</t>
  </si>
  <si>
    <t>январь 2021г</t>
  </si>
  <si>
    <t>март 2021г</t>
  </si>
  <si>
    <t>апрель 2021г.</t>
  </si>
  <si>
    <t>июль 2021г</t>
  </si>
  <si>
    <t>октябрь 2021г</t>
  </si>
  <si>
    <t>Форма №3. Паспорт инвестиционного проекта №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</si>
</sst>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 Cyr"/>
      <charset val="204"/>
    </font>
    <font>
      <sz val="13"/>
      <color rgb="FF000000"/>
      <name val="Times New Roman"/>
      <family val="1"/>
      <charset val="204"/>
    </font>
    <font>
      <vertAlign val="superscript"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4" fillId="0" borderId="0"/>
    <xf numFmtId="0" fontId="21" fillId="0" borderId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4" fillId="6" borderId="16" applyNumberFormat="0" applyAlignment="0" applyProtection="0"/>
    <xf numFmtId="0" fontId="25" fillId="13" borderId="17" applyNumberFormat="0" applyAlignment="0" applyProtection="0"/>
    <xf numFmtId="0" fontId="26" fillId="13" borderId="16" applyNumberFormat="0" applyAlignment="0" applyProtection="0"/>
    <xf numFmtId="0" fontId="27" fillId="0" borderId="18" applyNumberFormat="0" applyFill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31" fillId="14" borderId="22" applyNumberFormat="0" applyAlignment="0" applyProtection="0"/>
    <xf numFmtId="0" fontId="32" fillId="0" borderId="0" applyNumberFormat="0" applyFill="0" applyBorder="0" applyAlignment="0" applyProtection="0"/>
    <xf numFmtId="0" fontId="33" fillId="15" borderId="0" applyNumberFormat="0" applyBorder="0" applyAlignment="0" applyProtection="0"/>
    <xf numFmtId="0" fontId="1" fillId="0" borderId="0"/>
    <xf numFmtId="0" fontId="34" fillId="4" borderId="0" applyNumberFormat="0" applyBorder="0" applyAlignment="0" applyProtection="0"/>
    <xf numFmtId="0" fontId="35" fillId="0" borderId="0" applyNumberFormat="0" applyFill="0" applyBorder="0" applyAlignment="0" applyProtection="0"/>
    <xf numFmtId="0" fontId="22" fillId="16" borderId="23" applyNumberFormat="0" applyFont="0" applyAlignment="0" applyProtection="0"/>
    <xf numFmtId="9" fontId="16" fillId="0" borderId="0" applyFont="0" applyFill="0" applyBorder="0" applyAlignment="0" applyProtection="0"/>
    <xf numFmtId="0" fontId="36" fillId="0" borderId="24" applyNumberFormat="0" applyFill="0" applyAlignment="0" applyProtection="0"/>
    <xf numFmtId="0" fontId="37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0" fontId="38" fillId="5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Fill="1" applyBorder="1" applyAlignment="1">
      <alignment vertical="top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2" borderId="0" xfId="0" applyFont="1" applyFill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top" wrapText="1"/>
    </xf>
    <xf numFmtId="164" fontId="4" fillId="0" borderId="1" xfId="1" applyFont="1" applyFill="1" applyBorder="1" applyAlignment="1">
      <alignment horizontal="left" vertical="top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7" fillId="0" borderId="0" xfId="0" applyFont="1"/>
    <xf numFmtId="0" fontId="8" fillId="0" borderId="1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0" fillId="0" borderId="3" xfId="0" applyBorder="1" applyAlignment="1">
      <alignment vertical="top" wrapText="1"/>
    </xf>
    <xf numFmtId="0" fontId="14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indent="3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horizontal="justify" vertical="top"/>
    </xf>
    <xf numFmtId="0" fontId="1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5" fillId="0" borderId="2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5" xfId="0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center" wrapText="1" readingOrder="1"/>
    </xf>
    <xf numFmtId="0" fontId="4" fillId="0" borderId="1" xfId="2" applyFont="1" applyFill="1" applyBorder="1" applyAlignment="1">
      <alignment horizontal="left" vertical="top" wrapText="1" readingOrder="1"/>
    </xf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center" vertical="top"/>
    </xf>
    <xf numFmtId="9" fontId="3" fillId="3" borderId="1" xfId="3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64" fontId="4" fillId="0" borderId="1" xfId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3" fillId="0" borderId="1" xfId="4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top" wrapText="1"/>
    </xf>
    <xf numFmtId="16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4" fontId="4" fillId="3" borderId="1" xfId="4" applyNumberFormat="1" applyFont="1" applyFill="1" applyBorder="1" applyAlignment="1">
      <alignment horizontal="center" vertical="center" readingOrder="1"/>
    </xf>
    <xf numFmtId="0" fontId="15" fillId="0" borderId="0" xfId="0" applyFont="1" applyAlignment="1">
      <alignment wrapText="1"/>
    </xf>
    <xf numFmtId="0" fontId="3" fillId="0" borderId="1" xfId="5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0" xfId="0" applyFont="1" applyAlignment="1"/>
    <xf numFmtId="0" fontId="5" fillId="0" borderId="0" xfId="0" applyFont="1" applyAlignment="1">
      <alignment horizontal="center" vertical="top"/>
    </xf>
    <xf numFmtId="17" fontId="4" fillId="0" borderId="1" xfId="0" applyNumberFormat="1" applyFont="1" applyFill="1" applyBorder="1" applyAlignment="1">
      <alignment horizontal="center" vertical="top" wrapText="1"/>
    </xf>
  </cellXfs>
  <cellStyles count="32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2" xfId="2"/>
    <cellStyle name="Обычный 3" xfId="4"/>
    <cellStyle name="Обычный 4" xfId="23"/>
    <cellStyle name="Обычный 5" xfId="5"/>
    <cellStyle name="Плохой 2" xfId="24"/>
    <cellStyle name="Пояснение 2" xfId="25"/>
    <cellStyle name="Примечание 2" xfId="26"/>
    <cellStyle name="Процентный" xfId="3" builtinId="5"/>
    <cellStyle name="Процентный 2" xfId="27"/>
    <cellStyle name="Связанная ячейка 2" xfId="28"/>
    <cellStyle name="Текст предупреждения 2" xfId="29"/>
    <cellStyle name="Финансовый" xfId="1" builtinId="3"/>
    <cellStyle name="Финансовый 2" xfId="30"/>
    <cellStyle name="Хороший 2" xfId="3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4"/>
  <sheetViews>
    <sheetView tabSelected="1" topLeftCell="B7" workbookViewId="0">
      <selection activeCell="D9" sqref="D9:M9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324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54.75" customHeight="1" x14ac:dyDescent="0.25">
      <c r="B13" s="3">
        <v>1</v>
      </c>
      <c r="C13" s="22" t="s">
        <v>1</v>
      </c>
      <c r="D13" s="52" t="s">
        <v>212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280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3"/>
      <c r="G24" s="3"/>
      <c r="H24" s="3"/>
      <c r="I24" s="3"/>
      <c r="J24" s="3"/>
      <c r="K24" s="3"/>
      <c r="L24" s="3"/>
      <c r="M24" s="3"/>
    </row>
    <row r="25" spans="2:16" ht="106.5" customHeight="1" x14ac:dyDescent="0.25">
      <c r="B25" s="40">
        <v>10</v>
      </c>
      <c r="C25" s="22" t="s">
        <v>10</v>
      </c>
      <c r="D25" s="41" t="s">
        <v>213</v>
      </c>
      <c r="E25" s="3"/>
      <c r="F25" s="75"/>
      <c r="G25" s="30"/>
      <c r="H25" s="3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40">
        <v>11</v>
      </c>
      <c r="C26" s="22" t="s">
        <v>11</v>
      </c>
      <c r="D26" s="22"/>
      <c r="E26" s="3"/>
      <c r="F26" s="36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181</v>
      </c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65.25" customHeight="1" x14ac:dyDescent="0.25">
      <c r="B41" s="3">
        <v>19</v>
      </c>
      <c r="C41" s="22" t="s">
        <v>19</v>
      </c>
      <c r="D41" s="22" t="s">
        <v>197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47.25" customHeight="1" x14ac:dyDescent="0.25">
      <c r="B42" s="3">
        <v>20</v>
      </c>
      <c r="C42" s="23" t="s">
        <v>22</v>
      </c>
      <c r="D42" s="53" t="s">
        <v>212</v>
      </c>
      <c r="E42" s="21"/>
      <c r="F42" s="20"/>
      <c r="H42" s="86"/>
      <c r="I42" s="86"/>
      <c r="J42" s="86"/>
      <c r="K42" s="86"/>
      <c r="L42" s="86"/>
      <c r="M42" s="86"/>
    </row>
    <row r="43" spans="2:16" ht="50.25" customHeight="1" x14ac:dyDescent="0.25">
      <c r="B43" s="3">
        <v>21</v>
      </c>
      <c r="C43" s="4" t="s">
        <v>23</v>
      </c>
      <c r="D43" s="43" t="s">
        <v>216</v>
      </c>
      <c r="E43" s="21"/>
      <c r="F43" s="20"/>
      <c r="G43" s="28"/>
      <c r="H43" s="86"/>
      <c r="I43" s="86"/>
      <c r="J43" s="86"/>
      <c r="K43" s="86"/>
      <c r="L43" s="86"/>
      <c r="M43" s="86"/>
    </row>
    <row r="44" spans="2:16" ht="62.25" customHeight="1" x14ac:dyDescent="0.25">
      <c r="B44" s="3">
        <v>22</v>
      </c>
      <c r="C44" s="4" t="s">
        <v>24</v>
      </c>
      <c r="D44" s="34"/>
      <c r="E44" s="20"/>
      <c r="F44" s="33"/>
      <c r="G44" s="28"/>
      <c r="H44" s="86"/>
      <c r="I44" s="86"/>
      <c r="J44" s="86"/>
      <c r="K44" s="86"/>
      <c r="L44" s="86"/>
      <c r="M44" s="86"/>
    </row>
    <row r="45" spans="2:16" ht="18.75" x14ac:dyDescent="0.25">
      <c r="B45" s="3"/>
      <c r="C45" s="3"/>
      <c r="D45" s="3"/>
      <c r="E45" s="20"/>
      <c r="F45" s="3"/>
      <c r="G45" s="3"/>
      <c r="H45" s="3"/>
      <c r="I45" s="3"/>
      <c r="J45" s="3"/>
      <c r="K45" s="3"/>
      <c r="L45" s="3"/>
      <c r="M45" s="3"/>
    </row>
    <row r="46" spans="2:16" ht="18.75" x14ac:dyDescent="0.3">
      <c r="B46" s="6"/>
      <c r="C46" s="6"/>
      <c r="D46" s="6" t="s">
        <v>25</v>
      </c>
      <c r="E46" s="26"/>
      <c r="F46" s="3"/>
      <c r="G46" s="3"/>
      <c r="H46" s="3"/>
      <c r="I46" s="3"/>
      <c r="J46" s="3"/>
      <c r="K46" s="3"/>
      <c r="L46" s="3"/>
      <c r="M46" s="3"/>
    </row>
    <row r="47" spans="2:16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6" ht="78.75" x14ac:dyDescent="0.25">
      <c r="B48" s="3">
        <v>23</v>
      </c>
      <c r="C48" s="4" t="s">
        <v>26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47.25" x14ac:dyDescent="0.25">
      <c r="B49" s="3">
        <v>24</v>
      </c>
      <c r="C49" s="4" t="s">
        <v>27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63" x14ac:dyDescent="0.25">
      <c r="B50" s="3">
        <v>25</v>
      </c>
      <c r="C50" s="4" t="s">
        <v>28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6"/>
      <c r="C52" s="6"/>
      <c r="D52" s="6" t="s">
        <v>29</v>
      </c>
      <c r="E52" s="6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8" t="s">
        <v>30</v>
      </c>
      <c r="D53" s="8" t="s">
        <v>29</v>
      </c>
      <c r="E53" s="3"/>
      <c r="F53" s="3"/>
      <c r="G53" s="3"/>
      <c r="H53" s="3"/>
      <c r="I53" s="3"/>
      <c r="J53" s="3"/>
      <c r="K53" s="3"/>
      <c r="L53" s="3"/>
      <c r="M53" s="3"/>
    </row>
    <row r="54" spans="2:13" ht="110.25" customHeight="1" x14ac:dyDescent="0.25">
      <c r="B54" s="3">
        <v>26</v>
      </c>
      <c r="C54" s="4" t="s">
        <v>92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27.75" customHeight="1" x14ac:dyDescent="0.25">
      <c r="B57" s="87" t="s">
        <v>31</v>
      </c>
      <c r="C57" s="87"/>
      <c r="D57" s="87"/>
      <c r="E57" s="87"/>
      <c r="F57" s="85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72.75" customHeight="1" x14ac:dyDescent="0.25">
      <c r="B59" s="3">
        <v>41</v>
      </c>
      <c r="C59" s="9" t="s">
        <v>39</v>
      </c>
      <c r="D59" s="9" t="s">
        <v>32</v>
      </c>
      <c r="E59" s="9" t="s">
        <v>33</v>
      </c>
      <c r="F59" s="9" t="s">
        <v>34</v>
      </c>
      <c r="G59" s="30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35</v>
      </c>
      <c r="D60" s="4"/>
      <c r="E60" s="4"/>
      <c r="F60" s="4"/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36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x14ac:dyDescent="0.25">
      <c r="B66" s="3"/>
      <c r="C66" s="30"/>
      <c r="D66" s="30"/>
      <c r="E66" s="30"/>
      <c r="F66" s="30"/>
      <c r="G66" s="30"/>
      <c r="H66" s="3"/>
      <c r="I66" s="3"/>
      <c r="J66" s="3"/>
      <c r="K66" s="3"/>
      <c r="L66" s="3"/>
      <c r="M66" s="3"/>
    </row>
    <row r="67" spans="2:13" ht="27.75" customHeight="1" x14ac:dyDescent="0.25">
      <c r="B67" s="88" t="s">
        <v>37</v>
      </c>
      <c r="C67" s="89"/>
      <c r="D67" s="89"/>
      <c r="E67" s="89"/>
      <c r="F67" s="30"/>
      <c r="G67" s="30"/>
      <c r="H67" s="3"/>
      <c r="I67" s="3"/>
      <c r="J67" s="3"/>
      <c r="K67" s="3"/>
      <c r="L67" s="3"/>
      <c r="M67" s="3"/>
    </row>
    <row r="68" spans="2:13" ht="15.75" x14ac:dyDescent="0.25">
      <c r="B68" s="3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</row>
    <row r="69" spans="2:13" ht="47.25" x14ac:dyDescent="0.25">
      <c r="B69" s="3">
        <v>42</v>
      </c>
      <c r="C69" s="9" t="s">
        <v>38</v>
      </c>
      <c r="D69" s="9" t="s">
        <v>40</v>
      </c>
      <c r="E69" s="9" t="s">
        <v>41</v>
      </c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35</v>
      </c>
      <c r="D70" s="4"/>
      <c r="E70" s="4"/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36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30"/>
      <c r="D72" s="30"/>
      <c r="E72" s="30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88" t="s">
        <v>42</v>
      </c>
      <c r="C73" s="89"/>
      <c r="D73" s="89"/>
      <c r="E73" s="89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3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</row>
    <row r="75" spans="2:13" ht="31.5" x14ac:dyDescent="0.25">
      <c r="B75" s="3"/>
      <c r="C75" s="82" t="s">
        <v>46</v>
      </c>
      <c r="D75" s="9" t="s">
        <v>43</v>
      </c>
      <c r="E75" s="9" t="s">
        <v>44</v>
      </c>
      <c r="F75" s="9" t="s">
        <v>45</v>
      </c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4"/>
      <c r="D78" s="4"/>
      <c r="E78" s="4"/>
      <c r="F78" s="4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30"/>
      <c r="D79" s="30"/>
      <c r="E79" s="30"/>
      <c r="F79" s="30"/>
      <c r="G79" s="30"/>
      <c r="H79" s="3"/>
      <c r="I79" s="3"/>
      <c r="J79" s="3"/>
      <c r="K79" s="3"/>
      <c r="L79" s="3"/>
      <c r="M79" s="3"/>
    </row>
    <row r="80" spans="2:13" ht="31.5" x14ac:dyDescent="0.25">
      <c r="B80" s="3"/>
      <c r="C80" s="82" t="s">
        <v>47</v>
      </c>
      <c r="D80" s="9" t="s">
        <v>43</v>
      </c>
      <c r="E80" s="9" t="s">
        <v>44</v>
      </c>
      <c r="F80" s="9" t="s">
        <v>45</v>
      </c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4"/>
      <c r="D83" s="4"/>
      <c r="E83" s="4"/>
      <c r="F83" s="4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88" t="s">
        <v>48</v>
      </c>
      <c r="C86" s="89"/>
      <c r="D86" s="89"/>
      <c r="E86" s="89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3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</row>
    <row r="88" spans="2:13" ht="43.5" customHeight="1" x14ac:dyDescent="0.25">
      <c r="B88" s="3"/>
      <c r="C88" s="99" t="s">
        <v>49</v>
      </c>
      <c r="D88" s="99" t="s">
        <v>50</v>
      </c>
      <c r="E88" s="101" t="s">
        <v>51</v>
      </c>
      <c r="F88" s="102"/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100"/>
      <c r="D89" s="100"/>
      <c r="E89" s="11" t="s">
        <v>52</v>
      </c>
      <c r="F89" s="11" t="s">
        <v>53</v>
      </c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2" t="s">
        <v>69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70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71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31.5" x14ac:dyDescent="0.25">
      <c r="B93" s="3"/>
      <c r="C93" s="13" t="s">
        <v>68</v>
      </c>
      <c r="D93" s="7"/>
      <c r="E93" s="50"/>
      <c r="F93" s="50"/>
      <c r="G93" s="3"/>
      <c r="H93" s="3"/>
      <c r="I93" s="3"/>
      <c r="J93" s="3"/>
      <c r="K93" s="3"/>
      <c r="L93" s="3"/>
      <c r="M93" s="3"/>
    </row>
    <row r="94" spans="2:13" ht="47.25" x14ac:dyDescent="0.25">
      <c r="B94" s="3"/>
      <c r="C94" s="12" t="s">
        <v>72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73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74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2" t="s">
        <v>75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76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47.25" x14ac:dyDescent="0.25">
      <c r="B99" s="3"/>
      <c r="C99" s="15" t="s">
        <v>77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15" t="s">
        <v>78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2" t="s">
        <v>79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3" t="s">
        <v>80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81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82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83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84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2" t="s">
        <v>85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86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47.25" x14ac:dyDescent="0.25">
      <c r="B109" s="3"/>
      <c r="C109" s="15" t="s">
        <v>87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3"/>
      <c r="C110" s="13" t="s">
        <v>88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2.25" thickBot="1" x14ac:dyDescent="0.3">
      <c r="B111" s="3"/>
      <c r="C111" s="16" t="s">
        <v>89</v>
      </c>
      <c r="D111" s="7"/>
      <c r="E111" s="51" t="s">
        <v>273</v>
      </c>
      <c r="F111" s="51" t="s">
        <v>273</v>
      </c>
      <c r="G111" s="3"/>
      <c r="H111" s="3"/>
      <c r="I111" s="3"/>
      <c r="J111" s="3"/>
      <c r="K111" s="3"/>
      <c r="L111" s="3"/>
      <c r="M111" s="3"/>
    </row>
    <row r="112" spans="2:13" ht="36.75" customHeight="1" x14ac:dyDescent="0.25">
      <c r="B112" s="3"/>
      <c r="C112" s="103" t="s">
        <v>54</v>
      </c>
      <c r="D112" s="104"/>
      <c r="E112" s="7"/>
      <c r="F112" s="7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88" t="s">
        <v>55</v>
      </c>
      <c r="C114" s="89"/>
      <c r="D114" s="89"/>
      <c r="E114" s="89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13.25" customHeight="1" x14ac:dyDescent="0.25">
      <c r="B116" s="3"/>
      <c r="C116" s="4" t="s">
        <v>56</v>
      </c>
      <c r="D116" s="4" t="s">
        <v>57</v>
      </c>
      <c r="E116" s="4" t="s">
        <v>58</v>
      </c>
      <c r="F116" s="4" t="s">
        <v>59</v>
      </c>
      <c r="G116" s="4" t="s">
        <v>60</v>
      </c>
      <c r="H116" s="4" t="s">
        <v>91</v>
      </c>
      <c r="I116" s="3"/>
      <c r="J116" s="3"/>
      <c r="K116" s="3"/>
      <c r="L116" s="3"/>
      <c r="M116" s="3"/>
    </row>
    <row r="117" spans="2:13" s="45" customFormat="1" ht="107.25" customHeight="1" x14ac:dyDescent="0.25">
      <c r="B117" s="40"/>
      <c r="C117" s="22" t="str">
        <f>D13</f>
        <v>Приобретение LADA Largus</v>
      </c>
      <c r="D117" s="43" t="str">
        <f>D25</f>
        <v>Кузов-универсал, количество дверей/ мест 6/5, масса полная  1750, снаряженная масса 1260,объем багажника 560 куб.дм, двигатель бензиновый четырехкратный, объем двигателя 1,6, макс скорость 156,размеры 4470/1750/1636, колесная база 2905 мм, коробка передая механичесая, припов передний, емкость топливного бака 50л.</v>
      </c>
      <c r="E117" s="43" t="s">
        <v>272</v>
      </c>
      <c r="F117" s="44">
        <v>0.93050999999999995</v>
      </c>
      <c r="G117" s="44">
        <f>F117</f>
        <v>0.93050999999999995</v>
      </c>
      <c r="H117" s="43"/>
      <c r="I117" s="40"/>
      <c r="J117" s="40"/>
      <c r="K117" s="40"/>
      <c r="L117" s="40"/>
      <c r="M117" s="40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 t="s">
        <v>61</v>
      </c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/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90" t="s">
        <v>62</v>
      </c>
      <c r="E121" s="90"/>
      <c r="F121" s="90"/>
      <c r="G121" s="3"/>
      <c r="H121" s="3"/>
      <c r="I121" s="3"/>
      <c r="J121" s="3"/>
      <c r="K121" s="3"/>
      <c r="L121" s="3"/>
      <c r="M121" s="3"/>
    </row>
    <row r="122" spans="2:13" ht="16.5" thickBot="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1"/>
      <c r="E123" s="92"/>
      <c r="F123" s="92"/>
      <c r="G123" s="92"/>
      <c r="H123" s="9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6.5" thickBot="1" x14ac:dyDescent="0.3">
      <c r="B159" s="3"/>
      <c r="C159" s="3"/>
      <c r="D159" s="96"/>
      <c r="E159" s="97"/>
      <c r="F159" s="97"/>
      <c r="G159" s="97"/>
      <c r="H159" s="98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</sheetData>
  <mergeCells count="15">
    <mergeCell ref="B114:E114"/>
    <mergeCell ref="D121:F121"/>
    <mergeCell ref="D123:H159"/>
    <mergeCell ref="C80:C83"/>
    <mergeCell ref="B86:E86"/>
    <mergeCell ref="C88:C89"/>
    <mergeCell ref="D88:D89"/>
    <mergeCell ref="E88:F88"/>
    <mergeCell ref="C112:D112"/>
    <mergeCell ref="C75:C78"/>
    <mergeCell ref="D9:M9"/>
    <mergeCell ref="H42:M44"/>
    <mergeCell ref="B57:F57"/>
    <mergeCell ref="B67:E67"/>
    <mergeCell ref="B73:E73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6"/>
  <sheetViews>
    <sheetView topLeftCell="A110" workbookViewId="0">
      <selection activeCell="J27" sqref="J27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229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" customHeight="1" x14ac:dyDescent="0.25">
      <c r="B14" s="3">
        <v>1</v>
      </c>
      <c r="C14" s="4" t="s">
        <v>1</v>
      </c>
      <c r="D14" s="19" t="s">
        <v>182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244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6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6" ht="63" x14ac:dyDescent="0.25">
      <c r="B20" s="3">
        <v>4</v>
      </c>
      <c r="C20" s="4" t="s">
        <v>214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21.75" customHeight="1" x14ac:dyDescent="0.25">
      <c r="B21" s="3">
        <v>5</v>
      </c>
      <c r="C21" s="4" t="s">
        <v>5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6</v>
      </c>
      <c r="C22" s="4" t="s">
        <v>6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6" ht="19.5" customHeight="1" x14ac:dyDescent="0.25">
      <c r="B23" s="3">
        <v>7</v>
      </c>
      <c r="C23" s="4" t="s">
        <v>7</v>
      </c>
      <c r="D23" s="4" t="s">
        <v>64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33.75" customHeight="1" x14ac:dyDescent="0.25">
      <c r="B24" s="3">
        <v>8</v>
      </c>
      <c r="C24" s="4" t="s">
        <v>8</v>
      </c>
      <c r="D24" s="4" t="s">
        <v>65</v>
      </c>
      <c r="E24" s="3"/>
      <c r="F24" s="74"/>
      <c r="G24" s="3"/>
      <c r="H24" s="3"/>
      <c r="I24" s="3"/>
      <c r="J24" s="3"/>
      <c r="K24" s="3"/>
      <c r="L24" s="3"/>
      <c r="M24" s="3"/>
    </row>
    <row r="25" spans="2:16" ht="23.25" customHeight="1" x14ac:dyDescent="0.25">
      <c r="B25" s="3">
        <v>9</v>
      </c>
      <c r="C25" s="4" t="s">
        <v>9</v>
      </c>
      <c r="D25" s="4"/>
      <c r="E25" s="3"/>
      <c r="F25" s="74"/>
      <c r="G25" s="3"/>
      <c r="H25" s="3"/>
      <c r="I25" s="3"/>
      <c r="J25" s="3"/>
      <c r="K25" s="3"/>
      <c r="L25" s="3"/>
      <c r="M25" s="3"/>
    </row>
    <row r="26" spans="2:16" ht="51" customHeight="1" x14ac:dyDescent="0.25">
      <c r="B26" s="40">
        <v>10</v>
      </c>
      <c r="C26" s="22" t="s">
        <v>10</v>
      </c>
      <c r="D26" s="29" t="s">
        <v>183</v>
      </c>
      <c r="E26" s="3"/>
      <c r="F26" s="75"/>
      <c r="G26" s="30"/>
      <c r="H26" s="30"/>
      <c r="I26" s="1"/>
      <c r="J26" s="1"/>
      <c r="K26" s="1"/>
      <c r="L26" s="1"/>
      <c r="M26" s="1"/>
      <c r="N26" s="1"/>
      <c r="O26" s="1"/>
      <c r="P26" s="1"/>
    </row>
    <row r="27" spans="2:16" ht="74.25" customHeight="1" x14ac:dyDescent="0.25">
      <c r="B27" s="3">
        <v>11</v>
      </c>
      <c r="C27" s="4" t="s">
        <v>11</v>
      </c>
      <c r="D27" s="4"/>
      <c r="E27" s="3"/>
      <c r="F27" s="36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30" customHeight="1" x14ac:dyDescent="0.25">
      <c r="B28" s="3">
        <v>12</v>
      </c>
      <c r="C28" s="4" t="s">
        <v>12</v>
      </c>
      <c r="D28" s="4"/>
      <c r="E28" s="3"/>
      <c r="F28" s="37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27.75" customHeight="1" x14ac:dyDescent="0.25">
      <c r="B29" s="3">
        <v>13</v>
      </c>
      <c r="C29" s="4" t="s">
        <v>13</v>
      </c>
      <c r="D29" s="9" t="s">
        <v>263</v>
      </c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95.25" customHeight="1" x14ac:dyDescent="0.25">
      <c r="B30" s="3">
        <v>14</v>
      </c>
      <c r="C30" s="4" t="s">
        <v>14</v>
      </c>
      <c r="D30" s="7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6"/>
      <c r="C33" s="6"/>
      <c r="D33" s="6" t="s">
        <v>15</v>
      </c>
      <c r="E33" s="6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18.75" x14ac:dyDescent="0.25">
      <c r="B34" s="3"/>
      <c r="C34" s="3"/>
      <c r="D34" s="3"/>
      <c r="E34" s="3"/>
      <c r="F34" s="21"/>
      <c r="G34" s="30"/>
      <c r="H34" s="30"/>
      <c r="I34" s="30"/>
      <c r="J34" s="30"/>
      <c r="K34" s="30"/>
      <c r="L34" s="30"/>
      <c r="M34" s="30"/>
      <c r="N34" s="1"/>
      <c r="O34" s="1"/>
      <c r="P34" s="1"/>
    </row>
    <row r="35" spans="2:16" ht="72.75" customHeight="1" x14ac:dyDescent="0.25">
      <c r="B35" s="3">
        <v>15</v>
      </c>
      <c r="C35" s="4" t="s">
        <v>16</v>
      </c>
      <c r="D35" s="4"/>
      <c r="E35" s="3"/>
      <c r="F35" s="20"/>
      <c r="G35" s="3"/>
      <c r="H35" s="3"/>
      <c r="I35" s="3"/>
      <c r="J35" s="3"/>
      <c r="K35" s="3"/>
      <c r="L35" s="3"/>
      <c r="M35" s="3"/>
    </row>
    <row r="36" spans="2:16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6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6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6" ht="30.75" customHeight="1" x14ac:dyDescent="0.25">
      <c r="B42" s="3">
        <v>19</v>
      </c>
      <c r="C42" s="22" t="s">
        <v>19</v>
      </c>
      <c r="D42" s="22" t="s">
        <v>67</v>
      </c>
      <c r="E42" s="3"/>
      <c r="F42" s="3"/>
      <c r="G42" s="3"/>
      <c r="H42" s="3"/>
      <c r="I42" s="3"/>
      <c r="J42" s="3"/>
      <c r="K42" s="3"/>
      <c r="L42" s="3"/>
      <c r="M42" s="3"/>
    </row>
    <row r="43" spans="2:16" ht="66" customHeight="1" x14ac:dyDescent="0.25">
      <c r="B43" s="3">
        <v>20</v>
      </c>
      <c r="C43" s="105" t="s">
        <v>22</v>
      </c>
      <c r="D43" s="49" t="s">
        <v>184</v>
      </c>
      <c r="E43" s="21"/>
      <c r="F43" s="20"/>
      <c r="H43" s="86"/>
      <c r="I43" s="86"/>
      <c r="J43" s="86"/>
      <c r="K43" s="86"/>
      <c r="L43" s="86"/>
      <c r="M43" s="86"/>
    </row>
    <row r="44" spans="2:16" ht="66" customHeight="1" x14ac:dyDescent="0.25">
      <c r="B44" s="3"/>
      <c r="C44" s="106"/>
      <c r="D44" s="4" t="s">
        <v>185</v>
      </c>
      <c r="E44" s="36"/>
      <c r="F44" s="35"/>
      <c r="G44" s="28"/>
      <c r="H44" s="86"/>
      <c r="I44" s="86"/>
      <c r="J44" s="86"/>
      <c r="K44" s="86"/>
      <c r="L44" s="86"/>
      <c r="M44" s="86"/>
    </row>
    <row r="45" spans="2:16" ht="50.25" customHeight="1" x14ac:dyDescent="0.25">
      <c r="B45" s="3">
        <v>21</v>
      </c>
      <c r="C45" s="4" t="s">
        <v>23</v>
      </c>
      <c r="D45" s="43" t="s">
        <v>216</v>
      </c>
      <c r="E45" s="21"/>
      <c r="F45" s="20"/>
      <c r="G45" s="28"/>
      <c r="H45" s="86"/>
      <c r="I45" s="86"/>
      <c r="J45" s="86"/>
      <c r="K45" s="86"/>
      <c r="L45" s="86"/>
      <c r="M45" s="86"/>
    </row>
    <row r="46" spans="2:16" ht="62.25" customHeight="1" x14ac:dyDescent="0.25">
      <c r="B46" s="3">
        <v>22</v>
      </c>
      <c r="C46" s="4" t="s">
        <v>24</v>
      </c>
      <c r="D46" s="34"/>
      <c r="E46" s="20"/>
      <c r="F46" s="33"/>
      <c r="G46" s="28"/>
      <c r="H46" s="86"/>
      <c r="I46" s="86"/>
      <c r="J46" s="86"/>
      <c r="K46" s="86"/>
      <c r="L46" s="86"/>
      <c r="M46" s="86"/>
    </row>
    <row r="47" spans="2:16" ht="18.75" x14ac:dyDescent="0.25">
      <c r="B47" s="3"/>
      <c r="C47" s="3"/>
      <c r="D47" s="3"/>
      <c r="E47" s="20"/>
      <c r="F47" s="3"/>
      <c r="G47" s="3"/>
      <c r="H47" s="3"/>
      <c r="I47" s="3"/>
      <c r="J47" s="3"/>
      <c r="K47" s="3"/>
      <c r="L47" s="3"/>
      <c r="M47" s="3"/>
    </row>
    <row r="48" spans="2:16" ht="18.75" x14ac:dyDescent="0.3">
      <c r="B48" s="6"/>
      <c r="C48" s="6"/>
      <c r="D48" s="6" t="s">
        <v>25</v>
      </c>
      <c r="E48" s="2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3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3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30"/>
      <c r="H67" s="3"/>
      <c r="I67" s="3"/>
      <c r="J67" s="3"/>
      <c r="K67" s="3"/>
      <c r="L67" s="3"/>
      <c r="M67" s="3"/>
    </row>
    <row r="68" spans="2:13" ht="15.75" x14ac:dyDescent="0.25">
      <c r="B68" s="3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30"/>
      <c r="D70" s="30"/>
      <c r="E70" s="30"/>
      <c r="F70" s="30"/>
      <c r="G70" s="3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3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30"/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30"/>
      <c r="D76" s="30"/>
      <c r="E76" s="30"/>
      <c r="F76" s="30"/>
      <c r="G76" s="3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3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30"/>
      <c r="D81" s="30"/>
      <c r="E81" s="30"/>
      <c r="F81" s="30"/>
      <c r="G81" s="3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30"/>
      <c r="H85" s="3"/>
      <c r="I85" s="3"/>
      <c r="J85" s="3"/>
      <c r="K85" s="3"/>
      <c r="L85" s="3"/>
      <c r="M85" s="3"/>
    </row>
    <row r="86" spans="2:13" ht="15.75" x14ac:dyDescent="0.25">
      <c r="B86" s="3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3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30"/>
      <c r="G88" s="30"/>
      <c r="H88" s="3"/>
      <c r="I88" s="3"/>
      <c r="J88" s="3"/>
      <c r="K88" s="3"/>
      <c r="L88" s="3"/>
      <c r="M88" s="3"/>
    </row>
    <row r="89" spans="2:13" ht="15.75" x14ac:dyDescent="0.25">
      <c r="B89" s="3"/>
      <c r="C89" s="30"/>
      <c r="D89" s="30"/>
      <c r="E89" s="30"/>
      <c r="F89" s="30"/>
      <c r="G89" s="3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14" t="s">
        <v>264</v>
      </c>
      <c r="F95" s="14" t="s">
        <v>264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14" t="s">
        <v>90</v>
      </c>
      <c r="F96" s="14" t="s">
        <v>90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73</v>
      </c>
      <c r="D97" s="7"/>
      <c r="E97" s="14" t="s">
        <v>265</v>
      </c>
      <c r="F97" s="14" t="s">
        <v>265</v>
      </c>
      <c r="G97" s="3"/>
      <c r="H97" s="3"/>
      <c r="I97" s="3"/>
      <c r="J97" s="3"/>
      <c r="K97" s="3"/>
      <c r="L97" s="3"/>
      <c r="M97" s="3"/>
    </row>
    <row r="98" spans="2:13" ht="31.5" x14ac:dyDescent="0.25">
      <c r="B98" s="3"/>
      <c r="C98" s="13" t="s">
        <v>74</v>
      </c>
      <c r="D98" s="7"/>
      <c r="E98" s="14" t="s">
        <v>265</v>
      </c>
      <c r="F98" s="14" t="s">
        <v>265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14"/>
      <c r="F99" s="14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14" t="s">
        <v>266</v>
      </c>
      <c r="F100" s="14" t="s">
        <v>266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14" t="s">
        <v>90</v>
      </c>
      <c r="F102" s="14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14"/>
      <c r="F103" s="14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14" t="s">
        <v>267</v>
      </c>
      <c r="F104" s="14" t="s">
        <v>267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14" t="s">
        <v>267</v>
      </c>
      <c r="F105" s="14" t="s">
        <v>267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82</v>
      </c>
      <c r="D106" s="7"/>
      <c r="E106" s="14" t="s">
        <v>268</v>
      </c>
      <c r="F106" s="14" t="s">
        <v>268</v>
      </c>
      <c r="G106" s="3"/>
      <c r="H106" s="3"/>
      <c r="I106" s="3"/>
      <c r="J106" s="3"/>
      <c r="K106" s="3"/>
      <c r="L106" s="3"/>
      <c r="M106" s="3"/>
    </row>
    <row r="107" spans="2:13" ht="31.5" x14ac:dyDescent="0.25">
      <c r="B107" s="3"/>
      <c r="C107" s="13" t="s">
        <v>83</v>
      </c>
      <c r="D107" s="7"/>
      <c r="E107" s="14" t="s">
        <v>269</v>
      </c>
      <c r="F107" s="14" t="s">
        <v>269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14" t="s">
        <v>270</v>
      </c>
      <c r="F108" s="14" t="s">
        <v>270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14"/>
      <c r="F109" s="14"/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14" t="s">
        <v>270</v>
      </c>
      <c r="F110" s="14" t="s">
        <v>270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14" t="s">
        <v>90</v>
      </c>
      <c r="F111" s="14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14" t="s">
        <v>271</v>
      </c>
      <c r="F112" s="14" t="s">
        <v>271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6" t="s">
        <v>89</v>
      </c>
      <c r="D113" s="7"/>
      <c r="E113" s="14" t="s">
        <v>271</v>
      </c>
      <c r="F113" s="14" t="s">
        <v>271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3.25" customHeight="1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s="45" customFormat="1" ht="48.75" customHeight="1" x14ac:dyDescent="0.25">
      <c r="B119" s="40"/>
      <c r="C119" s="22" t="str">
        <f>D14</f>
        <v>Реконструкция РУ-6 кВ РП-1521 ,по адресу: Московская область, мкр.Первомайский, ул.Советская</v>
      </c>
      <c r="D119" s="43" t="str">
        <f>D26</f>
        <v>ячейки КСО-298 с вакуумными выключателями  в количестве – 12 шт;</v>
      </c>
      <c r="E119" s="43">
        <v>25</v>
      </c>
      <c r="F119" s="44">
        <v>7.6929999999999996</v>
      </c>
      <c r="G119" s="44">
        <f>F119</f>
        <v>7.6929999999999996</v>
      </c>
      <c r="H119" s="43"/>
      <c r="I119" s="40"/>
      <c r="J119" s="40"/>
      <c r="K119" s="40"/>
      <c r="L119" s="40"/>
      <c r="M119" s="40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6">
    <mergeCell ref="C114:D114"/>
    <mergeCell ref="B116:E116"/>
    <mergeCell ref="D123:F123"/>
    <mergeCell ref="D125:H161"/>
    <mergeCell ref="C77:C80"/>
    <mergeCell ref="C82:C85"/>
    <mergeCell ref="B88:E88"/>
    <mergeCell ref="C90:C91"/>
    <mergeCell ref="D90:D91"/>
    <mergeCell ref="E90:F90"/>
    <mergeCell ref="B75:E75"/>
    <mergeCell ref="D10:M10"/>
    <mergeCell ref="C43:C44"/>
    <mergeCell ref="H43:M46"/>
    <mergeCell ref="B59:F59"/>
    <mergeCell ref="B69:E69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5"/>
  <sheetViews>
    <sheetView topLeftCell="B109" workbookViewId="0">
      <selection activeCell="F23" sqref="F23:F26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230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" customHeight="1" x14ac:dyDescent="0.25">
      <c r="B13" s="3">
        <v>1</v>
      </c>
      <c r="C13" s="4" t="s">
        <v>1</v>
      </c>
      <c r="D13" s="19" t="s">
        <v>177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245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74"/>
      <c r="G24" s="3"/>
      <c r="H24" s="3"/>
      <c r="I24" s="3"/>
      <c r="J24" s="3"/>
      <c r="K24" s="3"/>
      <c r="L24" s="3"/>
      <c r="M24" s="3"/>
    </row>
    <row r="25" spans="2:16" ht="51" customHeight="1" x14ac:dyDescent="0.25">
      <c r="B25" s="40">
        <v>10</v>
      </c>
      <c r="C25" s="22" t="s">
        <v>10</v>
      </c>
      <c r="D25" s="29" t="s">
        <v>178</v>
      </c>
      <c r="E25" s="3"/>
      <c r="F25" s="75"/>
      <c r="G25" s="30"/>
      <c r="H25" s="3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3">
        <v>11</v>
      </c>
      <c r="C26" s="4" t="s">
        <v>11</v>
      </c>
      <c r="D26" s="4"/>
      <c r="E26" s="3"/>
      <c r="F26" s="77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263</v>
      </c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30.75" customHeight="1" x14ac:dyDescent="0.25">
      <c r="B41" s="3">
        <v>19</v>
      </c>
      <c r="C41" s="22" t="s">
        <v>19</v>
      </c>
      <c r="D41" s="22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87" customHeight="1" x14ac:dyDescent="0.25">
      <c r="B42" s="3">
        <v>20</v>
      </c>
      <c r="C42" s="105" t="s">
        <v>22</v>
      </c>
      <c r="D42" s="48" t="s">
        <v>179</v>
      </c>
      <c r="E42" s="21"/>
      <c r="F42" s="20"/>
      <c r="H42" s="86"/>
      <c r="I42" s="86"/>
      <c r="J42" s="86"/>
      <c r="K42" s="86"/>
      <c r="L42" s="86"/>
      <c r="M42" s="86"/>
    </row>
    <row r="43" spans="2:16" ht="66" customHeight="1" x14ac:dyDescent="0.25">
      <c r="B43" s="3"/>
      <c r="C43" s="106"/>
      <c r="D43" s="4" t="s">
        <v>180</v>
      </c>
      <c r="E43" s="36"/>
      <c r="F43" s="35"/>
      <c r="G43" s="28"/>
      <c r="H43" s="86"/>
      <c r="I43" s="86"/>
      <c r="J43" s="86"/>
      <c r="K43" s="86"/>
      <c r="L43" s="86"/>
      <c r="M43" s="86"/>
    </row>
    <row r="44" spans="2:16" ht="50.25" customHeight="1" x14ac:dyDescent="0.25">
      <c r="B44" s="3">
        <v>21</v>
      </c>
      <c r="C44" s="4" t="s">
        <v>23</v>
      </c>
      <c r="D44" s="43" t="s">
        <v>216</v>
      </c>
      <c r="E44" s="21"/>
      <c r="F44" s="20"/>
      <c r="G44" s="28"/>
      <c r="H44" s="86"/>
      <c r="I44" s="86"/>
      <c r="J44" s="86"/>
      <c r="K44" s="86"/>
      <c r="L44" s="86"/>
      <c r="M44" s="86"/>
    </row>
    <row r="45" spans="2:16" ht="62.25" customHeight="1" x14ac:dyDescent="0.25">
      <c r="B45" s="3">
        <v>22</v>
      </c>
      <c r="C45" s="4" t="s">
        <v>24</v>
      </c>
      <c r="D45" s="34"/>
      <c r="E45" s="20"/>
      <c r="F45" s="33"/>
      <c r="G45" s="28"/>
      <c r="H45" s="86"/>
      <c r="I45" s="86"/>
      <c r="J45" s="86"/>
      <c r="K45" s="86"/>
      <c r="L45" s="86"/>
      <c r="M45" s="86"/>
    </row>
    <row r="46" spans="2:16" ht="18.75" x14ac:dyDescent="0.25">
      <c r="B46" s="3"/>
      <c r="C46" s="3"/>
      <c r="D46" s="3"/>
      <c r="E46" s="20"/>
      <c r="F46" s="3"/>
      <c r="G46" s="3"/>
      <c r="H46" s="3"/>
      <c r="I46" s="3"/>
      <c r="J46" s="3"/>
      <c r="K46" s="3"/>
      <c r="L46" s="3"/>
      <c r="M46" s="3"/>
    </row>
    <row r="47" spans="2:16" ht="18.75" x14ac:dyDescent="0.3">
      <c r="B47" s="6"/>
      <c r="C47" s="6"/>
      <c r="D47" s="6" t="s">
        <v>25</v>
      </c>
      <c r="E47" s="26"/>
      <c r="F47" s="3"/>
      <c r="G47" s="3"/>
      <c r="H47" s="3"/>
      <c r="I47" s="3"/>
      <c r="J47" s="3"/>
      <c r="K47" s="3"/>
      <c r="L47" s="3"/>
      <c r="M47" s="3"/>
    </row>
    <row r="48" spans="2:16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30"/>
      <c r="H66" s="3"/>
      <c r="I66" s="3"/>
      <c r="J66" s="3"/>
      <c r="K66" s="3"/>
      <c r="L66" s="3"/>
      <c r="M66" s="3"/>
    </row>
    <row r="67" spans="2:13" ht="15.75" x14ac:dyDescent="0.25">
      <c r="B67" s="3"/>
      <c r="C67" s="30"/>
      <c r="D67" s="30"/>
      <c r="E67" s="30"/>
      <c r="F67" s="30"/>
      <c r="G67" s="3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30"/>
      <c r="G68" s="30"/>
      <c r="H68" s="3"/>
      <c r="I68" s="3"/>
      <c r="J68" s="3"/>
      <c r="K68" s="3"/>
      <c r="L68" s="3"/>
      <c r="M68" s="3"/>
    </row>
    <row r="69" spans="2:13" ht="15.75" x14ac:dyDescent="0.25">
      <c r="B69" s="3"/>
      <c r="C69" s="30"/>
      <c r="D69" s="30"/>
      <c r="E69" s="30"/>
      <c r="F69" s="30"/>
      <c r="G69" s="3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3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30"/>
      <c r="G74" s="30"/>
      <c r="H74" s="3"/>
      <c r="I74" s="3"/>
      <c r="J74" s="3"/>
      <c r="K74" s="3"/>
      <c r="L74" s="3"/>
      <c r="M74" s="3"/>
    </row>
    <row r="75" spans="2:13" ht="15.75" x14ac:dyDescent="0.25">
      <c r="B75" s="3"/>
      <c r="C75" s="30"/>
      <c r="D75" s="30"/>
      <c r="E75" s="30"/>
      <c r="F75" s="30"/>
      <c r="G75" s="3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30"/>
      <c r="H79" s="3"/>
      <c r="I79" s="3"/>
      <c r="J79" s="3"/>
      <c r="K79" s="3"/>
      <c r="L79" s="3"/>
      <c r="M79" s="3"/>
    </row>
    <row r="80" spans="2:13" ht="15.75" x14ac:dyDescent="0.25">
      <c r="B80" s="3"/>
      <c r="C80" s="30"/>
      <c r="D80" s="30"/>
      <c r="E80" s="30"/>
      <c r="F80" s="30"/>
      <c r="G80" s="3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3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30"/>
      <c r="G87" s="30"/>
      <c r="H87" s="3"/>
      <c r="I87" s="3"/>
      <c r="J87" s="3"/>
      <c r="K87" s="3"/>
      <c r="L87" s="3"/>
      <c r="M87" s="3"/>
    </row>
    <row r="88" spans="2:13" ht="15.75" x14ac:dyDescent="0.25">
      <c r="B88" s="3"/>
      <c r="C88" s="30"/>
      <c r="D88" s="30"/>
      <c r="E88" s="30"/>
      <c r="F88" s="30"/>
      <c r="G88" s="3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14" t="s">
        <v>264</v>
      </c>
      <c r="F94" s="14" t="s">
        <v>264</v>
      </c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14" t="s">
        <v>90</v>
      </c>
      <c r="F95" s="14" t="s">
        <v>90</v>
      </c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73</v>
      </c>
      <c r="D96" s="7"/>
      <c r="E96" s="14" t="s">
        <v>265</v>
      </c>
      <c r="F96" s="14" t="s">
        <v>265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74</v>
      </c>
      <c r="D97" s="7"/>
      <c r="E97" s="14" t="s">
        <v>265</v>
      </c>
      <c r="F97" s="14" t="s">
        <v>265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14"/>
      <c r="F98" s="14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14" t="s">
        <v>266</v>
      </c>
      <c r="F99" s="14" t="s">
        <v>266</v>
      </c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14" t="s">
        <v>90</v>
      </c>
      <c r="F100" s="14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14"/>
      <c r="F102" s="14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14" t="s">
        <v>267</v>
      </c>
      <c r="F103" s="14" t="s">
        <v>267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14" t="s">
        <v>267</v>
      </c>
      <c r="F104" s="14" t="s">
        <v>267</v>
      </c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82</v>
      </c>
      <c r="D105" s="7"/>
      <c r="E105" s="14" t="s">
        <v>268</v>
      </c>
      <c r="F105" s="14" t="s">
        <v>268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83</v>
      </c>
      <c r="D106" s="7"/>
      <c r="E106" s="14" t="s">
        <v>269</v>
      </c>
      <c r="F106" s="14" t="s">
        <v>269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14" t="s">
        <v>270</v>
      </c>
      <c r="F107" s="14" t="s">
        <v>270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14"/>
      <c r="F108" s="14"/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14" t="s">
        <v>270</v>
      </c>
      <c r="F109" s="14" t="s">
        <v>270</v>
      </c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14" t="s">
        <v>90</v>
      </c>
      <c r="F110" s="14" t="s">
        <v>90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14" t="s">
        <v>271</v>
      </c>
      <c r="F111" s="14" t="s">
        <v>271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6" t="s">
        <v>89</v>
      </c>
      <c r="D112" s="7"/>
      <c r="E112" s="14" t="s">
        <v>271</v>
      </c>
      <c r="F112" s="14" t="s">
        <v>271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3.25" customHeight="1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s="45" customFormat="1" ht="48.75" customHeight="1" x14ac:dyDescent="0.25">
      <c r="B118" s="40"/>
      <c r="C118" s="22" t="str">
        <f>D13</f>
        <v>Реконструкция РУ-6кВ РП-1542,  по адресу: мкр.Болшево, ул.Б.Комитетская</v>
      </c>
      <c r="D118" s="43" t="str">
        <f>D25</f>
        <v>ячейки КСО-298 с вакуумными выключателями  в количестве – 15 шт;</v>
      </c>
      <c r="E118" s="43">
        <v>25</v>
      </c>
      <c r="F118" s="44">
        <v>9.4730000000000008</v>
      </c>
      <c r="G118" s="44">
        <f>F118</f>
        <v>9.4730000000000008</v>
      </c>
      <c r="H118" s="43"/>
      <c r="I118" s="40"/>
      <c r="J118" s="40"/>
      <c r="K118" s="40"/>
      <c r="L118" s="40"/>
      <c r="M118" s="40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6">
    <mergeCell ref="C113:D113"/>
    <mergeCell ref="B115:E115"/>
    <mergeCell ref="D122:F122"/>
    <mergeCell ref="D124:H160"/>
    <mergeCell ref="C76:C79"/>
    <mergeCell ref="C81:C84"/>
    <mergeCell ref="B87:E87"/>
    <mergeCell ref="C89:C90"/>
    <mergeCell ref="D89:D90"/>
    <mergeCell ref="E89:F89"/>
    <mergeCell ref="B74:E74"/>
    <mergeCell ref="D9:M9"/>
    <mergeCell ref="C42:C43"/>
    <mergeCell ref="H42:M45"/>
    <mergeCell ref="B58:F58"/>
    <mergeCell ref="B68:E68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5"/>
  <sheetViews>
    <sheetView topLeftCell="B106" workbookViewId="0">
      <selection activeCell="E19" sqref="E19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231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" customHeight="1" x14ac:dyDescent="0.25">
      <c r="B13" s="3">
        <v>1</v>
      </c>
      <c r="C13" s="4" t="s">
        <v>1</v>
      </c>
      <c r="D13" s="19" t="s">
        <v>157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246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74"/>
      <c r="G24" s="3"/>
      <c r="H24" s="3"/>
      <c r="I24" s="3"/>
      <c r="J24" s="3"/>
      <c r="K24" s="3"/>
      <c r="L24" s="3"/>
      <c r="M24" s="3"/>
    </row>
    <row r="25" spans="2:16" ht="51" customHeight="1" x14ac:dyDescent="0.25">
      <c r="B25" s="40">
        <v>10</v>
      </c>
      <c r="C25" s="22" t="s">
        <v>10</v>
      </c>
      <c r="D25" s="42" t="s">
        <v>158</v>
      </c>
      <c r="E25" s="3"/>
      <c r="F25" s="75"/>
      <c r="G25" s="10"/>
      <c r="H25" s="1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3">
        <v>11</v>
      </c>
      <c r="C26" s="4" t="s">
        <v>11</v>
      </c>
      <c r="D26" s="4"/>
      <c r="E26" s="3"/>
      <c r="F26" s="36"/>
      <c r="G26" s="10"/>
      <c r="H26" s="10"/>
      <c r="I26" s="10"/>
      <c r="J26" s="10"/>
      <c r="K26" s="10"/>
      <c r="L26" s="10"/>
      <c r="M26" s="1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10"/>
      <c r="H27" s="10"/>
      <c r="I27" s="10"/>
      <c r="J27" s="10"/>
      <c r="K27" s="10"/>
      <c r="L27" s="10"/>
      <c r="M27" s="1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263</v>
      </c>
      <c r="E28" s="3"/>
      <c r="F28" s="21"/>
      <c r="G28" s="10"/>
      <c r="H28" s="10"/>
      <c r="I28" s="10"/>
      <c r="J28" s="10"/>
      <c r="K28" s="10"/>
      <c r="L28" s="10"/>
      <c r="M28" s="1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10"/>
      <c r="H29" s="10"/>
      <c r="I29" s="10"/>
      <c r="J29" s="10"/>
      <c r="K29" s="10"/>
      <c r="L29" s="10"/>
      <c r="M29" s="1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10"/>
      <c r="H30" s="10"/>
      <c r="I30" s="10"/>
      <c r="J30" s="10"/>
      <c r="K30" s="10"/>
      <c r="L30" s="10"/>
      <c r="M30" s="1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10"/>
      <c r="H31" s="10"/>
      <c r="I31" s="10"/>
      <c r="J31" s="10"/>
      <c r="K31" s="10"/>
      <c r="L31" s="10"/>
      <c r="M31" s="1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10"/>
      <c r="H32" s="10"/>
      <c r="I32" s="10"/>
      <c r="J32" s="10"/>
      <c r="K32" s="10"/>
      <c r="L32" s="10"/>
      <c r="M32" s="1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10"/>
      <c r="H33" s="10"/>
      <c r="I33" s="10"/>
      <c r="J33" s="10"/>
      <c r="K33" s="10"/>
      <c r="L33" s="10"/>
      <c r="M33" s="1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30.75" customHeight="1" x14ac:dyDescent="0.25">
      <c r="B41" s="3">
        <v>19</v>
      </c>
      <c r="C41" s="22" t="s">
        <v>19</v>
      </c>
      <c r="D41" s="22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87" customHeight="1" x14ac:dyDescent="0.25">
      <c r="B42" s="3">
        <v>20</v>
      </c>
      <c r="C42" s="105" t="s">
        <v>22</v>
      </c>
      <c r="D42" s="29" t="s">
        <v>160</v>
      </c>
      <c r="E42" s="21"/>
      <c r="F42" s="20"/>
      <c r="H42" s="86"/>
      <c r="I42" s="86"/>
      <c r="J42" s="86"/>
      <c r="K42" s="86"/>
      <c r="L42" s="86"/>
      <c r="M42" s="86"/>
    </row>
    <row r="43" spans="2:16" ht="66" customHeight="1" x14ac:dyDescent="0.25">
      <c r="B43" s="3"/>
      <c r="C43" s="106"/>
      <c r="D43" s="29" t="s">
        <v>159</v>
      </c>
      <c r="E43" s="36"/>
      <c r="F43" s="35"/>
      <c r="G43" s="28"/>
      <c r="H43" s="86"/>
      <c r="I43" s="86"/>
      <c r="J43" s="86"/>
      <c r="K43" s="86"/>
      <c r="L43" s="86"/>
      <c r="M43" s="86"/>
    </row>
    <row r="44" spans="2:16" ht="50.25" customHeight="1" x14ac:dyDescent="0.25">
      <c r="B44" s="3">
        <v>21</v>
      </c>
      <c r="C44" s="4" t="s">
        <v>23</v>
      </c>
      <c r="D44" s="43" t="s">
        <v>216</v>
      </c>
      <c r="E44" s="21"/>
      <c r="F44" s="20"/>
      <c r="G44" s="28"/>
      <c r="H44" s="86"/>
      <c r="I44" s="86"/>
      <c r="J44" s="86"/>
      <c r="K44" s="86"/>
      <c r="L44" s="86"/>
      <c r="M44" s="86"/>
    </row>
    <row r="45" spans="2:16" ht="62.25" customHeight="1" x14ac:dyDescent="0.25">
      <c r="B45" s="3">
        <v>22</v>
      </c>
      <c r="C45" s="4" t="s">
        <v>24</v>
      </c>
      <c r="D45" s="34"/>
      <c r="E45" s="20"/>
      <c r="F45" s="33"/>
      <c r="G45" s="28"/>
      <c r="H45" s="86"/>
      <c r="I45" s="86"/>
      <c r="J45" s="86"/>
      <c r="K45" s="86"/>
      <c r="L45" s="86"/>
      <c r="M45" s="86"/>
    </row>
    <row r="46" spans="2:16" ht="18.75" x14ac:dyDescent="0.25">
      <c r="B46" s="3"/>
      <c r="C46" s="3"/>
      <c r="D46" s="3"/>
      <c r="E46" s="20"/>
      <c r="F46" s="3"/>
      <c r="G46" s="3"/>
      <c r="H46" s="3"/>
      <c r="I46" s="3"/>
      <c r="J46" s="3"/>
      <c r="K46" s="3"/>
      <c r="L46" s="3"/>
      <c r="M46" s="3"/>
    </row>
    <row r="47" spans="2:16" ht="18.75" x14ac:dyDescent="0.3">
      <c r="B47" s="6"/>
      <c r="C47" s="6"/>
      <c r="D47" s="6" t="s">
        <v>25</v>
      </c>
      <c r="E47" s="26"/>
      <c r="F47" s="3"/>
      <c r="G47" s="3"/>
      <c r="H47" s="3"/>
      <c r="I47" s="3"/>
      <c r="J47" s="3"/>
      <c r="K47" s="3"/>
      <c r="L47" s="3"/>
      <c r="M47" s="3"/>
    </row>
    <row r="48" spans="2:16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1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x14ac:dyDescent="0.25">
      <c r="B67" s="3"/>
      <c r="C67" s="10"/>
      <c r="D67" s="10"/>
      <c r="E67" s="10"/>
      <c r="F67" s="10"/>
      <c r="G67" s="1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10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10"/>
      <c r="D73" s="10"/>
      <c r="E73" s="10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10"/>
      <c r="D80" s="10"/>
      <c r="E80" s="10"/>
      <c r="F80" s="10"/>
      <c r="G80" s="1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10"/>
      <c r="D85" s="10"/>
      <c r="E85" s="10"/>
      <c r="F85" s="10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14" t="s">
        <v>264</v>
      </c>
      <c r="F94" s="14" t="s">
        <v>264</v>
      </c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14" t="s">
        <v>90</v>
      </c>
      <c r="F95" s="14" t="s">
        <v>90</v>
      </c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73</v>
      </c>
      <c r="D96" s="7"/>
      <c r="E96" s="14" t="s">
        <v>265</v>
      </c>
      <c r="F96" s="14" t="s">
        <v>265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74</v>
      </c>
      <c r="D97" s="7"/>
      <c r="E97" s="14" t="s">
        <v>265</v>
      </c>
      <c r="F97" s="14" t="s">
        <v>265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14"/>
      <c r="F98" s="14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14" t="s">
        <v>266</v>
      </c>
      <c r="F99" s="14" t="s">
        <v>266</v>
      </c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14" t="s">
        <v>90</v>
      </c>
      <c r="F100" s="14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14"/>
      <c r="F102" s="14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14" t="s">
        <v>267</v>
      </c>
      <c r="F103" s="14" t="s">
        <v>267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14" t="s">
        <v>267</v>
      </c>
      <c r="F104" s="14" t="s">
        <v>267</v>
      </c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82</v>
      </c>
      <c r="D105" s="7"/>
      <c r="E105" s="14" t="s">
        <v>268</v>
      </c>
      <c r="F105" s="14" t="s">
        <v>268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83</v>
      </c>
      <c r="D106" s="7"/>
      <c r="E106" s="14" t="s">
        <v>269</v>
      </c>
      <c r="F106" s="14" t="s">
        <v>269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14" t="s">
        <v>270</v>
      </c>
      <c r="F107" s="14" t="s">
        <v>270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14"/>
      <c r="F108" s="14"/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14" t="s">
        <v>270</v>
      </c>
      <c r="F109" s="14" t="s">
        <v>270</v>
      </c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14" t="s">
        <v>90</v>
      </c>
      <c r="F110" s="14" t="s">
        <v>90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14" t="s">
        <v>271</v>
      </c>
      <c r="F111" s="14" t="s">
        <v>271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6" t="s">
        <v>89</v>
      </c>
      <c r="D112" s="7"/>
      <c r="E112" s="14" t="s">
        <v>271</v>
      </c>
      <c r="F112" s="14" t="s">
        <v>271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3.25" customHeight="1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s="45" customFormat="1" ht="48.75" customHeight="1" x14ac:dyDescent="0.25">
      <c r="B118" s="40"/>
      <c r="C118" s="22" t="str">
        <f>D13</f>
        <v>Реконструкция РУ-10 кВ ТП-400, по адресу: г. Королев, ул. Мичурина,д. 21 Г</v>
      </c>
      <c r="D118" s="43" t="str">
        <f>D25</f>
        <v>  ячейки КСО-298 с вакуумными выключателями  в количестве – 16 шт;</v>
      </c>
      <c r="E118" s="43">
        <v>25</v>
      </c>
      <c r="F118" s="44">
        <v>10.066000000000001</v>
      </c>
      <c r="G118" s="44">
        <f>F118</f>
        <v>10.066000000000001</v>
      </c>
      <c r="H118" s="43"/>
      <c r="I118" s="40"/>
      <c r="J118" s="40"/>
      <c r="K118" s="40"/>
      <c r="L118" s="40"/>
      <c r="M118" s="40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6">
    <mergeCell ref="B74:E74"/>
    <mergeCell ref="D9:M9"/>
    <mergeCell ref="C42:C43"/>
    <mergeCell ref="H42:M45"/>
    <mergeCell ref="B58:F58"/>
    <mergeCell ref="B68:E68"/>
    <mergeCell ref="C113:D113"/>
    <mergeCell ref="B115:E115"/>
    <mergeCell ref="D122:F122"/>
    <mergeCell ref="D124:H160"/>
    <mergeCell ref="C76:C79"/>
    <mergeCell ref="C81:C84"/>
    <mergeCell ref="B87:E87"/>
    <mergeCell ref="C89:C90"/>
    <mergeCell ref="D89:D90"/>
    <mergeCell ref="E89:F89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8"/>
  <sheetViews>
    <sheetView topLeftCell="B115" workbookViewId="0">
      <selection activeCell="E97" sqref="E97:F115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232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.75" x14ac:dyDescent="0.25">
      <c r="B13" s="3">
        <v>1</v>
      </c>
      <c r="C13" s="4" t="s">
        <v>1</v>
      </c>
      <c r="D13" s="19" t="s">
        <v>148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247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3"/>
      <c r="G23" s="3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3"/>
      <c r="G24" s="3"/>
      <c r="H24" s="3"/>
      <c r="I24" s="3"/>
      <c r="J24" s="3"/>
      <c r="K24" s="3"/>
      <c r="L24" s="3"/>
      <c r="M24" s="3"/>
    </row>
    <row r="25" spans="2:13" ht="102" customHeight="1" x14ac:dyDescent="0.3">
      <c r="B25" s="3">
        <v>10</v>
      </c>
      <c r="C25" s="4" t="s">
        <v>10</v>
      </c>
      <c r="D25" s="4" t="s">
        <v>149</v>
      </c>
      <c r="E25" s="3"/>
      <c r="F25" s="26"/>
      <c r="G25" s="3"/>
      <c r="H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3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262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74.25" customHeight="1" x14ac:dyDescent="0.25">
      <c r="B42" s="3">
        <v>20</v>
      </c>
      <c r="C42" s="105" t="s">
        <v>22</v>
      </c>
      <c r="D42" s="27" t="s">
        <v>150</v>
      </c>
      <c r="F42" s="20"/>
      <c r="H42" s="86"/>
      <c r="I42" s="86"/>
      <c r="J42" s="86"/>
      <c r="K42" s="86"/>
      <c r="L42" s="86"/>
      <c r="M42" s="86"/>
    </row>
    <row r="43" spans="2:13" ht="43.5" customHeight="1" x14ac:dyDescent="0.25">
      <c r="B43" s="3"/>
      <c r="C43" s="106"/>
      <c r="D43" s="27" t="s">
        <v>151</v>
      </c>
      <c r="F43" s="20"/>
      <c r="G43" s="28"/>
      <c r="H43" s="86"/>
      <c r="I43" s="86"/>
      <c r="J43" s="86"/>
      <c r="K43" s="86"/>
      <c r="L43" s="86"/>
      <c r="M43" s="86"/>
    </row>
    <row r="44" spans="2:13" ht="80.25" customHeight="1" x14ac:dyDescent="0.25">
      <c r="B44" s="3"/>
      <c r="C44" s="32"/>
      <c r="D44" s="27" t="s">
        <v>152</v>
      </c>
      <c r="F44" s="20"/>
      <c r="G44" s="28"/>
      <c r="H44" s="86"/>
      <c r="I44" s="86"/>
      <c r="J44" s="86"/>
      <c r="K44" s="86"/>
      <c r="L44" s="86"/>
      <c r="M44" s="86"/>
    </row>
    <row r="45" spans="2:13" ht="76.5" customHeight="1" x14ac:dyDescent="0.25">
      <c r="B45" s="3"/>
      <c r="C45" s="32"/>
      <c r="D45" s="27" t="s">
        <v>153</v>
      </c>
      <c r="F45" s="20"/>
      <c r="G45" s="28"/>
      <c r="H45" s="86"/>
      <c r="I45" s="86"/>
      <c r="J45" s="86"/>
      <c r="K45" s="86"/>
      <c r="L45" s="86"/>
      <c r="M45" s="86"/>
    </row>
    <row r="46" spans="2:13" ht="51.75" customHeight="1" x14ac:dyDescent="0.25">
      <c r="B46" s="3"/>
      <c r="C46" s="32"/>
      <c r="D46" s="27" t="s">
        <v>154</v>
      </c>
      <c r="F46" s="20"/>
      <c r="G46" s="28"/>
      <c r="H46" s="86"/>
      <c r="I46" s="86"/>
      <c r="J46" s="86"/>
      <c r="K46" s="86"/>
      <c r="L46" s="86"/>
      <c r="M46" s="86"/>
    </row>
    <row r="47" spans="2:13" ht="50.25" customHeight="1" x14ac:dyDescent="0.25">
      <c r="B47" s="3">
        <v>21</v>
      </c>
      <c r="C47" s="4" t="s">
        <v>23</v>
      </c>
      <c r="D47" s="43" t="s">
        <v>216</v>
      </c>
      <c r="E47" s="3"/>
      <c r="F47" s="20"/>
      <c r="G47" s="28"/>
      <c r="H47" s="86"/>
      <c r="I47" s="86"/>
      <c r="J47" s="86"/>
      <c r="K47" s="86"/>
      <c r="L47" s="86"/>
      <c r="M47" s="86"/>
    </row>
    <row r="48" spans="2:13" ht="62.25" customHeight="1" x14ac:dyDescent="0.25">
      <c r="B48" s="3">
        <v>22</v>
      </c>
      <c r="C48" s="4" t="s">
        <v>24</v>
      </c>
      <c r="D48" s="34"/>
      <c r="E48" s="3"/>
      <c r="F48" s="33"/>
      <c r="G48" s="28"/>
      <c r="H48" s="86"/>
      <c r="I48" s="86"/>
      <c r="J48" s="86"/>
      <c r="K48" s="86"/>
      <c r="L48" s="86"/>
      <c r="M48" s="86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15.75" x14ac:dyDescent="0.25">
      <c r="B50" s="6"/>
      <c r="C50" s="6"/>
      <c r="D50" s="6" t="s">
        <v>25</v>
      </c>
      <c r="E50" s="6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78.75" x14ac:dyDescent="0.25">
      <c r="B52" s="3">
        <v>23</v>
      </c>
      <c r="C52" s="4" t="s">
        <v>26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47.25" x14ac:dyDescent="0.25">
      <c r="B53" s="3">
        <v>24</v>
      </c>
      <c r="C53" s="4" t="s">
        <v>27</v>
      </c>
      <c r="D53" s="4"/>
      <c r="E53" s="3"/>
      <c r="F53" s="3"/>
      <c r="G53" s="3"/>
      <c r="H53" s="3"/>
      <c r="I53" s="3"/>
      <c r="J53" s="3"/>
      <c r="K53" s="3"/>
      <c r="L53" s="3"/>
      <c r="M53" s="3"/>
    </row>
    <row r="54" spans="2:13" ht="63" x14ac:dyDescent="0.25">
      <c r="B54" s="3">
        <v>25</v>
      </c>
      <c r="C54" s="4" t="s">
        <v>28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6"/>
      <c r="C56" s="6"/>
      <c r="D56" s="6" t="s">
        <v>29</v>
      </c>
      <c r="E56" s="6"/>
      <c r="F56" s="3"/>
      <c r="G56" s="3"/>
      <c r="H56" s="3"/>
      <c r="I56" s="3"/>
      <c r="J56" s="3"/>
      <c r="K56" s="3"/>
      <c r="L56" s="3"/>
      <c r="M56" s="3"/>
    </row>
    <row r="57" spans="2:13" ht="31.5" x14ac:dyDescent="0.25">
      <c r="B57" s="3"/>
      <c r="C57" s="8" t="s">
        <v>30</v>
      </c>
      <c r="D57" s="8" t="s">
        <v>29</v>
      </c>
      <c r="E57" s="3"/>
      <c r="F57" s="3"/>
      <c r="G57" s="3"/>
      <c r="H57" s="3"/>
      <c r="I57" s="3"/>
      <c r="J57" s="3"/>
      <c r="K57" s="3"/>
      <c r="L57" s="3"/>
      <c r="M57" s="3"/>
    </row>
    <row r="58" spans="2:13" ht="110.25" customHeight="1" x14ac:dyDescent="0.25">
      <c r="B58" s="3">
        <v>26</v>
      </c>
      <c r="C58" s="4" t="s">
        <v>92</v>
      </c>
      <c r="D58" s="4"/>
      <c r="E58" s="3"/>
      <c r="F58" s="3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27.75" customHeight="1" x14ac:dyDescent="0.25">
      <c r="B61" s="87" t="s">
        <v>31</v>
      </c>
      <c r="C61" s="87"/>
      <c r="D61" s="87"/>
      <c r="E61" s="87"/>
      <c r="F61" s="85"/>
      <c r="G61" s="3"/>
      <c r="H61" s="3"/>
      <c r="I61" s="3"/>
      <c r="J61" s="3"/>
      <c r="K61" s="3"/>
      <c r="L61" s="3"/>
      <c r="M61" s="3"/>
    </row>
    <row r="62" spans="2:13" ht="15.75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ht="72.75" customHeight="1" x14ac:dyDescent="0.25">
      <c r="B63" s="3">
        <v>41</v>
      </c>
      <c r="C63" s="9" t="s">
        <v>39</v>
      </c>
      <c r="D63" s="9" t="s">
        <v>32</v>
      </c>
      <c r="E63" s="9" t="s">
        <v>33</v>
      </c>
      <c r="F63" s="9" t="s">
        <v>34</v>
      </c>
      <c r="G63" s="10"/>
      <c r="H63" s="3"/>
      <c r="I63" s="3"/>
      <c r="J63" s="3"/>
      <c r="K63" s="3"/>
      <c r="L63" s="3"/>
      <c r="M63" s="3"/>
    </row>
    <row r="64" spans="2:13" ht="15.75" x14ac:dyDescent="0.25">
      <c r="B64" s="3"/>
      <c r="C64" s="4" t="s">
        <v>35</v>
      </c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x14ac:dyDescent="0.25">
      <c r="B65" s="3"/>
      <c r="C65" s="4" t="s">
        <v>36</v>
      </c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hidden="1" x14ac:dyDescent="0.25">
      <c r="B68" s="3"/>
      <c r="C68" s="4"/>
      <c r="D68" s="4"/>
      <c r="E68" s="4"/>
      <c r="F68" s="4"/>
      <c r="G68" s="10"/>
      <c r="H68" s="3"/>
      <c r="I68" s="3"/>
      <c r="J68" s="3"/>
      <c r="K68" s="3"/>
      <c r="L68" s="3"/>
      <c r="M68" s="3"/>
    </row>
    <row r="69" spans="2:13" ht="15.75" hidden="1" x14ac:dyDescent="0.25">
      <c r="B69" s="3"/>
      <c r="C69" s="4"/>
      <c r="D69" s="4"/>
      <c r="E69" s="4"/>
      <c r="F69" s="4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27.75" customHeight="1" x14ac:dyDescent="0.25">
      <c r="B71" s="88" t="s">
        <v>37</v>
      </c>
      <c r="C71" s="89"/>
      <c r="D71" s="89"/>
      <c r="E71" s="89"/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10"/>
      <c r="D72" s="10"/>
      <c r="E72" s="10"/>
      <c r="F72" s="10"/>
      <c r="G72" s="10"/>
      <c r="H72" s="3"/>
      <c r="I72" s="3"/>
      <c r="J72" s="3"/>
      <c r="K72" s="3"/>
      <c r="L72" s="3"/>
      <c r="M72" s="3"/>
    </row>
    <row r="73" spans="2:13" ht="47.25" x14ac:dyDescent="0.25">
      <c r="B73" s="3">
        <v>42</v>
      </c>
      <c r="C73" s="9" t="s">
        <v>38</v>
      </c>
      <c r="D73" s="9" t="s">
        <v>40</v>
      </c>
      <c r="E73" s="9" t="s">
        <v>41</v>
      </c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4" t="s">
        <v>35</v>
      </c>
      <c r="D74" s="4"/>
      <c r="E74" s="4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4" t="s">
        <v>36</v>
      </c>
      <c r="D75" s="4"/>
      <c r="E75" s="4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15.75" x14ac:dyDescent="0.25">
      <c r="B77" s="88" t="s">
        <v>42</v>
      </c>
      <c r="C77" s="89"/>
      <c r="D77" s="89"/>
      <c r="E77" s="89"/>
      <c r="F77" s="10"/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10"/>
      <c r="D78" s="10"/>
      <c r="E78" s="10"/>
      <c r="F78" s="10"/>
      <c r="G78" s="10"/>
      <c r="H78" s="3"/>
      <c r="I78" s="3"/>
      <c r="J78" s="3"/>
      <c r="K78" s="3"/>
      <c r="L78" s="3"/>
      <c r="M78" s="3"/>
    </row>
    <row r="79" spans="2:13" ht="31.5" x14ac:dyDescent="0.25">
      <c r="B79" s="3"/>
      <c r="C79" s="82" t="s">
        <v>46</v>
      </c>
      <c r="D79" s="9" t="s">
        <v>43</v>
      </c>
      <c r="E79" s="9" t="s">
        <v>44</v>
      </c>
      <c r="F79" s="9" t="s">
        <v>45</v>
      </c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3"/>
      <c r="D80" s="9"/>
      <c r="E80" s="9"/>
      <c r="F80" s="9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84"/>
      <c r="D82" s="4"/>
      <c r="E82" s="4"/>
      <c r="F82" s="4"/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10"/>
      <c r="D83" s="10"/>
      <c r="E83" s="10"/>
      <c r="F83" s="10"/>
      <c r="G83" s="10"/>
      <c r="H83" s="3"/>
      <c r="I83" s="3"/>
      <c r="J83" s="3"/>
      <c r="K83" s="3"/>
      <c r="L83" s="3"/>
      <c r="M83" s="3"/>
    </row>
    <row r="84" spans="2:13" ht="31.5" x14ac:dyDescent="0.25">
      <c r="B84" s="3"/>
      <c r="C84" s="82" t="s">
        <v>47</v>
      </c>
      <c r="D84" s="9" t="s">
        <v>43</v>
      </c>
      <c r="E84" s="9" t="s">
        <v>44</v>
      </c>
      <c r="F84" s="9" t="s">
        <v>45</v>
      </c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3"/>
      <c r="D85" s="9"/>
      <c r="E85" s="9"/>
      <c r="F85" s="9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83"/>
      <c r="D86" s="9"/>
      <c r="E86" s="9"/>
      <c r="F86" s="9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84"/>
      <c r="D87" s="4"/>
      <c r="E87" s="4"/>
      <c r="F87" s="4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15.75" x14ac:dyDescent="0.25">
      <c r="B90" s="88" t="s">
        <v>48</v>
      </c>
      <c r="C90" s="89"/>
      <c r="D90" s="89"/>
      <c r="E90" s="89"/>
      <c r="F90" s="10"/>
      <c r="G90" s="10"/>
      <c r="H90" s="3"/>
      <c r="I90" s="3"/>
      <c r="J90" s="3"/>
      <c r="K90" s="3"/>
      <c r="L90" s="3"/>
      <c r="M90" s="3"/>
    </row>
    <row r="91" spans="2:13" ht="15.75" x14ac:dyDescent="0.25">
      <c r="B91" s="3"/>
      <c r="C91" s="10"/>
      <c r="D91" s="10"/>
      <c r="E91" s="10"/>
      <c r="F91" s="10"/>
      <c r="G91" s="10"/>
      <c r="H91" s="3"/>
      <c r="I91" s="3"/>
      <c r="J91" s="3"/>
      <c r="K91" s="3"/>
      <c r="L91" s="3"/>
      <c r="M91" s="3"/>
    </row>
    <row r="92" spans="2:13" ht="43.5" customHeight="1" x14ac:dyDescent="0.25">
      <c r="B92" s="3"/>
      <c r="C92" s="99" t="s">
        <v>49</v>
      </c>
      <c r="D92" s="99" t="s">
        <v>50</v>
      </c>
      <c r="E92" s="101" t="s">
        <v>51</v>
      </c>
      <c r="F92" s="102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00"/>
      <c r="D93" s="100"/>
      <c r="E93" s="11" t="s">
        <v>52</v>
      </c>
      <c r="F93" s="11" t="s">
        <v>53</v>
      </c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2" t="s">
        <v>69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2" t="s">
        <v>70</v>
      </c>
      <c r="D95" s="7"/>
      <c r="E95" s="7"/>
      <c r="F95" s="7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2" t="s">
        <v>71</v>
      </c>
      <c r="D96" s="7"/>
      <c r="E96" s="7"/>
      <c r="F96" s="7"/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68</v>
      </c>
      <c r="D97" s="7"/>
      <c r="E97" s="50" t="s">
        <v>319</v>
      </c>
      <c r="F97" s="50" t="s">
        <v>319</v>
      </c>
      <c r="G97" s="3"/>
      <c r="H97" s="3"/>
      <c r="I97" s="3"/>
      <c r="J97" s="3"/>
      <c r="K97" s="3"/>
      <c r="L97" s="3"/>
      <c r="M97" s="3"/>
    </row>
    <row r="98" spans="2:13" ht="47.25" x14ac:dyDescent="0.25">
      <c r="B98" s="3"/>
      <c r="C98" s="12" t="s">
        <v>72</v>
      </c>
      <c r="D98" s="7"/>
      <c r="E98" s="50" t="s">
        <v>90</v>
      </c>
      <c r="F98" s="50" t="s">
        <v>90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73</v>
      </c>
      <c r="D99" s="7"/>
      <c r="E99" s="50" t="s">
        <v>320</v>
      </c>
      <c r="F99" s="50" t="s">
        <v>320</v>
      </c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74</v>
      </c>
      <c r="D100" s="7"/>
      <c r="E100" s="50" t="s">
        <v>321</v>
      </c>
      <c r="F100" s="50" t="s">
        <v>321</v>
      </c>
      <c r="G100" s="3"/>
      <c r="H100" s="3"/>
      <c r="I100" s="3"/>
      <c r="J100" s="3"/>
      <c r="K100" s="3"/>
      <c r="L100" s="3"/>
      <c r="M100" s="3"/>
    </row>
    <row r="101" spans="2:13" ht="15.75" x14ac:dyDescent="0.25">
      <c r="B101" s="3"/>
      <c r="C101" s="2" t="s">
        <v>75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15.75" x14ac:dyDescent="0.25">
      <c r="B102" s="3"/>
      <c r="C102" s="13" t="s">
        <v>76</v>
      </c>
      <c r="D102" s="7"/>
      <c r="E102" s="50" t="s">
        <v>322</v>
      </c>
      <c r="F102" s="50" t="s">
        <v>322</v>
      </c>
      <c r="G102" s="3"/>
      <c r="H102" s="3"/>
      <c r="I102" s="3"/>
      <c r="J102" s="3"/>
      <c r="K102" s="3"/>
      <c r="L102" s="3"/>
      <c r="M102" s="3"/>
    </row>
    <row r="103" spans="2:13" ht="47.25" x14ac:dyDescent="0.25">
      <c r="B103" s="3"/>
      <c r="C103" s="15" t="s">
        <v>77</v>
      </c>
      <c r="D103" s="7"/>
      <c r="E103" s="50" t="s">
        <v>90</v>
      </c>
      <c r="F103" s="50" t="s">
        <v>90</v>
      </c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5" t="s">
        <v>78</v>
      </c>
      <c r="D104" s="7"/>
      <c r="E104" s="50" t="s">
        <v>90</v>
      </c>
      <c r="F104" s="50" t="s">
        <v>90</v>
      </c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2" t="s">
        <v>79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80</v>
      </c>
      <c r="D106" s="7"/>
      <c r="E106" s="50" t="s">
        <v>323</v>
      </c>
      <c r="F106" s="50" t="s">
        <v>323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81</v>
      </c>
      <c r="D107" s="7"/>
      <c r="E107" s="50" t="s">
        <v>323</v>
      </c>
      <c r="F107" s="50" t="s">
        <v>323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82</v>
      </c>
      <c r="D108" s="7"/>
      <c r="E108" s="50" t="s">
        <v>323</v>
      </c>
      <c r="F108" s="50" t="s">
        <v>323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83</v>
      </c>
      <c r="D109" s="7"/>
      <c r="E109" s="50" t="s">
        <v>317</v>
      </c>
      <c r="F109" s="50" t="s">
        <v>317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84</v>
      </c>
      <c r="D110" s="7"/>
      <c r="E110" s="50" t="s">
        <v>193</v>
      </c>
      <c r="F110" s="50" t="s">
        <v>193</v>
      </c>
      <c r="G110" s="3"/>
      <c r="H110" s="3"/>
      <c r="I110" s="3"/>
      <c r="J110" s="3"/>
      <c r="K110" s="3"/>
      <c r="L110" s="3"/>
      <c r="M110" s="3"/>
    </row>
    <row r="111" spans="2:13" ht="15.75" x14ac:dyDescent="0.25">
      <c r="B111" s="3"/>
      <c r="C111" s="2" t="s">
        <v>85</v>
      </c>
      <c r="D111" s="7"/>
      <c r="E111" s="50"/>
      <c r="F111" s="50"/>
      <c r="G111" s="3"/>
      <c r="H111" s="3"/>
      <c r="I111" s="3"/>
      <c r="J111" s="3"/>
      <c r="K111" s="3"/>
      <c r="L111" s="3"/>
      <c r="M111" s="3"/>
    </row>
    <row r="112" spans="2:13" ht="15.75" x14ac:dyDescent="0.25">
      <c r="B112" s="3"/>
      <c r="C112" s="13" t="s">
        <v>86</v>
      </c>
      <c r="D112" s="7"/>
      <c r="E112" s="50" t="s">
        <v>315</v>
      </c>
      <c r="F112" s="50" t="s">
        <v>315</v>
      </c>
      <c r="G112" s="3"/>
      <c r="H112" s="3"/>
      <c r="I112" s="3"/>
      <c r="J112" s="3"/>
      <c r="K112" s="3"/>
      <c r="L112" s="3"/>
      <c r="M112" s="3"/>
    </row>
    <row r="113" spans="2:13" ht="47.25" x14ac:dyDescent="0.25">
      <c r="B113" s="3"/>
      <c r="C113" s="15" t="s">
        <v>87</v>
      </c>
      <c r="D113" s="7"/>
      <c r="E113" s="50" t="s">
        <v>90</v>
      </c>
      <c r="F113" s="50" t="s">
        <v>90</v>
      </c>
      <c r="G113" s="3"/>
      <c r="H113" s="3"/>
      <c r="I113" s="3"/>
      <c r="J113" s="3"/>
      <c r="K113" s="3"/>
      <c r="L113" s="3"/>
      <c r="M113" s="3"/>
    </row>
    <row r="114" spans="2:13" ht="31.5" x14ac:dyDescent="0.25">
      <c r="B114" s="3"/>
      <c r="C114" s="13" t="s">
        <v>88</v>
      </c>
      <c r="D114" s="7"/>
      <c r="E114" s="50" t="s">
        <v>318</v>
      </c>
      <c r="F114" s="50" t="s">
        <v>318</v>
      </c>
      <c r="G114" s="3"/>
      <c r="H114" s="3"/>
      <c r="I114" s="3"/>
      <c r="J114" s="3"/>
      <c r="K114" s="3"/>
      <c r="L114" s="3"/>
      <c r="M114" s="3"/>
    </row>
    <row r="115" spans="2:13" ht="31.5" x14ac:dyDescent="0.25">
      <c r="B115" s="3"/>
      <c r="C115" s="16" t="s">
        <v>89</v>
      </c>
      <c r="D115" s="7"/>
      <c r="E115" s="50" t="s">
        <v>318</v>
      </c>
      <c r="F115" s="50" t="s">
        <v>318</v>
      </c>
      <c r="G115" s="3"/>
      <c r="H115" s="3"/>
      <c r="I115" s="3"/>
      <c r="J115" s="3"/>
      <c r="K115" s="3"/>
      <c r="L115" s="3"/>
      <c r="M115" s="3"/>
    </row>
    <row r="116" spans="2:13" ht="36.75" customHeight="1" x14ac:dyDescent="0.25">
      <c r="B116" s="3"/>
      <c r="C116" s="103" t="s">
        <v>54</v>
      </c>
      <c r="D116" s="104"/>
      <c r="E116" s="7"/>
      <c r="F116" s="7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88" t="s">
        <v>55</v>
      </c>
      <c r="C118" s="89"/>
      <c r="D118" s="89"/>
      <c r="E118" s="89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13.25" customHeight="1" x14ac:dyDescent="0.25">
      <c r="B120" s="3"/>
      <c r="C120" s="4" t="s">
        <v>56</v>
      </c>
      <c r="D120" s="4" t="s">
        <v>57</v>
      </c>
      <c r="E120" s="4" t="s">
        <v>58</v>
      </c>
      <c r="F120" s="4" t="s">
        <v>59</v>
      </c>
      <c r="G120" s="4" t="s">
        <v>60</v>
      </c>
      <c r="H120" s="4" t="s">
        <v>91</v>
      </c>
      <c r="I120" s="3"/>
      <c r="J120" s="3"/>
      <c r="K120" s="3"/>
      <c r="L120" s="3"/>
      <c r="M120" s="3"/>
    </row>
    <row r="121" spans="2:13" ht="98.25" customHeight="1" x14ac:dyDescent="0.25">
      <c r="B121" s="3"/>
      <c r="C121" s="4" t="str">
        <f>D13</f>
        <v>Реконструкция ТП-20. Монтаж столбовых трансформаторных подстанций (СТП), прокладка воздушной линии ВЛ-6кВ, взамен выбывающих основных фондов, по адресу: г. Королев, ул. Чайковского</v>
      </c>
      <c r="D121" s="9" t="str">
        <f>D25</f>
        <v>Монтаж силовых трансформаторов ТМГСУ-100кВа-2шт,ТМГСУ-160кВа-2шт, прокладка воздушной линии 2,04км  (кабель N20XA8ED7-AR 3*50+P50), установка ячеек RM-6 в количестве 4 шт;  щиты ЩО  НКУ  в количестве 3 шт.</v>
      </c>
      <c r="E121" s="9">
        <v>25</v>
      </c>
      <c r="F121" s="38">
        <f>11260.7739/1000</f>
        <v>11.2607739</v>
      </c>
      <c r="G121" s="38">
        <f>F121</f>
        <v>11.2607739</v>
      </c>
      <c r="H121" s="9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18"/>
      <c r="E123" s="18" t="s">
        <v>61</v>
      </c>
      <c r="F123" s="18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18"/>
      <c r="E124" s="18"/>
      <c r="F124" s="18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0" t="s">
        <v>62</v>
      </c>
      <c r="E125" s="90"/>
      <c r="F125" s="90"/>
      <c r="G125" s="3"/>
      <c r="H125" s="3"/>
      <c r="I125" s="3"/>
      <c r="J125" s="3"/>
      <c r="K125" s="3"/>
      <c r="L125" s="3"/>
      <c r="M125" s="3"/>
    </row>
    <row r="126" spans="2:13" ht="16.5" thickBot="1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1"/>
      <c r="E127" s="92"/>
      <c r="F127" s="92"/>
      <c r="G127" s="92"/>
      <c r="H127" s="93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94"/>
      <c r="E161" s="85"/>
      <c r="F161" s="85"/>
      <c r="G161" s="85"/>
      <c r="H161" s="95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94"/>
      <c r="E162" s="85"/>
      <c r="F162" s="85"/>
      <c r="G162" s="85"/>
      <c r="H162" s="95"/>
      <c r="I162" s="3"/>
      <c r="J162" s="3"/>
      <c r="K162" s="3"/>
      <c r="L162" s="3"/>
      <c r="M162" s="3"/>
    </row>
    <row r="163" spans="2:13" ht="16.5" thickBot="1" x14ac:dyDescent="0.3">
      <c r="B163" s="3"/>
      <c r="C163" s="3"/>
      <c r="D163" s="96"/>
      <c r="E163" s="97"/>
      <c r="F163" s="97"/>
      <c r="G163" s="97"/>
      <c r="H163" s="98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2:13" ht="15.7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2:13" ht="15.75" x14ac:dyDescent="0.25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</sheetData>
  <mergeCells count="16">
    <mergeCell ref="B77:E77"/>
    <mergeCell ref="D9:M9"/>
    <mergeCell ref="C42:C43"/>
    <mergeCell ref="H42:M48"/>
    <mergeCell ref="B61:F61"/>
    <mergeCell ref="B71:E71"/>
    <mergeCell ref="C116:D116"/>
    <mergeCell ref="B118:E118"/>
    <mergeCell ref="D125:F125"/>
    <mergeCell ref="D127:H163"/>
    <mergeCell ref="C79:C82"/>
    <mergeCell ref="C84:C87"/>
    <mergeCell ref="B90:E90"/>
    <mergeCell ref="C92:C93"/>
    <mergeCell ref="D92:D93"/>
    <mergeCell ref="E92:F92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5"/>
  <sheetViews>
    <sheetView topLeftCell="D109" workbookViewId="0">
      <selection activeCell="F119" sqref="F119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147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31.5" x14ac:dyDescent="0.25">
      <c r="B13" s="3">
        <v>1</v>
      </c>
      <c r="C13" s="4" t="s">
        <v>1</v>
      </c>
      <c r="D13" s="19" t="s">
        <v>141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248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3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3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7" t="s">
        <v>142</v>
      </c>
      <c r="E25" s="3"/>
      <c r="F25" s="76"/>
      <c r="G25" s="3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74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262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74.25" customHeight="1" x14ac:dyDescent="0.25">
      <c r="B42" s="3">
        <v>20</v>
      </c>
      <c r="C42" s="105" t="s">
        <v>22</v>
      </c>
      <c r="D42" s="29" t="s">
        <v>143</v>
      </c>
      <c r="F42" s="31"/>
      <c r="H42" s="86"/>
      <c r="I42" s="86"/>
      <c r="J42" s="86"/>
      <c r="K42" s="86"/>
      <c r="L42" s="86"/>
      <c r="M42" s="86"/>
    </row>
    <row r="43" spans="2:13" ht="57" customHeight="1" x14ac:dyDescent="0.25">
      <c r="B43" s="3"/>
      <c r="C43" s="106"/>
      <c r="D43" s="29" t="s">
        <v>144</v>
      </c>
      <c r="F43" s="31"/>
      <c r="G43" s="28"/>
      <c r="H43" s="86"/>
      <c r="I43" s="86"/>
      <c r="J43" s="86"/>
      <c r="K43" s="86"/>
      <c r="L43" s="86"/>
      <c r="M43" s="86"/>
    </row>
    <row r="44" spans="2:13" ht="50.25" customHeight="1" x14ac:dyDescent="0.25">
      <c r="B44" s="3">
        <v>21</v>
      </c>
      <c r="C44" s="4" t="s">
        <v>23</v>
      </c>
      <c r="D44" s="43" t="s">
        <v>216</v>
      </c>
      <c r="E44" s="3"/>
      <c r="F44" s="31"/>
      <c r="G44" s="28"/>
      <c r="H44" s="86"/>
      <c r="I44" s="86"/>
      <c r="J44" s="86"/>
      <c r="K44" s="86"/>
      <c r="L44" s="86"/>
      <c r="M44" s="86"/>
    </row>
    <row r="45" spans="2:13" ht="62.25" customHeight="1" x14ac:dyDescent="0.25">
      <c r="B45" s="3">
        <v>22</v>
      </c>
      <c r="C45" s="4" t="s">
        <v>24</v>
      </c>
      <c r="D45" s="4"/>
      <c r="E45" s="3"/>
      <c r="F45" s="31"/>
      <c r="G45" s="28"/>
      <c r="H45" s="86"/>
      <c r="I45" s="86"/>
      <c r="J45" s="86"/>
      <c r="K45" s="86"/>
      <c r="L45" s="86"/>
      <c r="M45" s="86"/>
    </row>
    <row r="46" spans="2:13" ht="15.7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6"/>
      <c r="C47" s="6"/>
      <c r="D47" s="6" t="s">
        <v>25</v>
      </c>
      <c r="E47" s="6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31.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1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x14ac:dyDescent="0.25">
      <c r="B67" s="3"/>
      <c r="C67" s="10"/>
      <c r="D67" s="10"/>
      <c r="E67" s="10"/>
      <c r="F67" s="10"/>
      <c r="G67" s="1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10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10"/>
      <c r="D73" s="10"/>
      <c r="E73" s="10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10"/>
      <c r="D80" s="10"/>
      <c r="E80" s="10"/>
      <c r="F80" s="10"/>
      <c r="G80" s="1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10"/>
      <c r="D85" s="10"/>
      <c r="E85" s="10"/>
      <c r="F85" s="10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50" t="s">
        <v>186</v>
      </c>
      <c r="F94" s="50" t="str">
        <f>E94</f>
        <v>март 2021 г.</v>
      </c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50" t="s">
        <v>90</v>
      </c>
      <c r="F95" s="50" t="s">
        <v>90</v>
      </c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73</v>
      </c>
      <c r="D96" s="7"/>
      <c r="E96" s="50" t="s">
        <v>187</v>
      </c>
      <c r="F96" s="50" t="str">
        <f>E96</f>
        <v>апрель                          2021 г.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74</v>
      </c>
      <c r="D97" s="7"/>
      <c r="E97" s="50" t="s">
        <v>187</v>
      </c>
      <c r="F97" s="50" t="str">
        <f>E97</f>
        <v>апрель                          2021 г.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50" t="s">
        <v>188</v>
      </c>
      <c r="F99" s="50" t="str">
        <f>E99</f>
        <v>май 2021 г.</v>
      </c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50" t="s">
        <v>90</v>
      </c>
      <c r="F100" s="50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50" t="s">
        <v>90</v>
      </c>
      <c r="F101" s="50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50" t="s">
        <v>189</v>
      </c>
      <c r="F103" s="50" t="str">
        <f t="shared" ref="F103:F112" si="0">E103</f>
        <v>июнь 2021 г.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50" t="s">
        <v>190</v>
      </c>
      <c r="F104" s="50" t="str">
        <f t="shared" si="0"/>
        <v>июнь 2010 г.</v>
      </c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82</v>
      </c>
      <c r="D105" s="7"/>
      <c r="E105" s="50" t="s">
        <v>191</v>
      </c>
      <c r="F105" s="50" t="str">
        <f t="shared" si="0"/>
        <v>август                         2021 г.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83</v>
      </c>
      <c r="D106" s="7"/>
      <c r="E106" s="50" t="s">
        <v>192</v>
      </c>
      <c r="F106" s="50" t="str">
        <f t="shared" si="0"/>
        <v>октябрь                             2021 г.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50" t="s">
        <v>193</v>
      </c>
      <c r="F107" s="50" t="str">
        <f t="shared" si="0"/>
        <v>ноябрь                 2021 г.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50"/>
      <c r="F108" s="50">
        <f t="shared" si="0"/>
        <v>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50" t="s">
        <v>193</v>
      </c>
      <c r="F109" s="50" t="str">
        <f t="shared" si="0"/>
        <v>ноябрь                 2021 г.</v>
      </c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50" t="s">
        <v>90</v>
      </c>
      <c r="F110" s="50" t="str">
        <f t="shared" si="0"/>
        <v>-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50" t="s">
        <v>194</v>
      </c>
      <c r="F111" s="50" t="str">
        <f t="shared" si="0"/>
        <v>декабрь               2021г</v>
      </c>
      <c r="G111" s="3"/>
      <c r="H111" s="3"/>
      <c r="I111" s="3"/>
      <c r="J111" s="3"/>
      <c r="K111" s="3"/>
      <c r="L111" s="3"/>
      <c r="M111" s="3"/>
    </row>
    <row r="112" spans="2:13" ht="32.25" thickBot="1" x14ac:dyDescent="0.3">
      <c r="B112" s="3"/>
      <c r="C112" s="16" t="s">
        <v>89</v>
      </c>
      <c r="D112" s="7"/>
      <c r="E112" s="51" t="s">
        <v>195</v>
      </c>
      <c r="F112" s="51" t="str">
        <f t="shared" si="0"/>
        <v>декабрь               2021 г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3.25" customHeight="1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ht="31.5" x14ac:dyDescent="0.25">
      <c r="B118" s="3"/>
      <c r="C118" s="4" t="str">
        <f>D13</f>
        <v>Замена оборудования РУ-6кВ ТП-330, по адресу: мкр. Болшево ул. Московская</v>
      </c>
      <c r="D118" s="9" t="str">
        <f>D25</f>
        <v>ячейки КСО-298 -13 шт</v>
      </c>
      <c r="E118" s="9">
        <v>20</v>
      </c>
      <c r="F118" s="38">
        <v>8.2413500000000006</v>
      </c>
      <c r="G118" s="38">
        <f>F118</f>
        <v>8.2413500000000006</v>
      </c>
      <c r="H118" s="9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6">
    <mergeCell ref="B74:E74"/>
    <mergeCell ref="D9:M9"/>
    <mergeCell ref="C42:C43"/>
    <mergeCell ref="H42:M45"/>
    <mergeCell ref="B58:F58"/>
    <mergeCell ref="B68:E68"/>
    <mergeCell ref="C113:D113"/>
    <mergeCell ref="B115:E115"/>
    <mergeCell ref="D122:F122"/>
    <mergeCell ref="D124:H160"/>
    <mergeCell ref="C76:C79"/>
    <mergeCell ref="C81:C84"/>
    <mergeCell ref="B87:E87"/>
    <mergeCell ref="C89:C90"/>
    <mergeCell ref="D89:D90"/>
    <mergeCell ref="E89:F89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6"/>
  <sheetViews>
    <sheetView topLeftCell="A107" workbookViewId="0">
      <selection activeCell="F23" sqref="F23:F26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140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47.25" x14ac:dyDescent="0.25">
      <c r="B13" s="3">
        <v>1</v>
      </c>
      <c r="C13" s="4" t="s">
        <v>1</v>
      </c>
      <c r="D13" s="19" t="s">
        <v>135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249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3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3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136</v>
      </c>
      <c r="E25" s="3"/>
      <c r="F25" s="76"/>
      <c r="G25" s="3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74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262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74.25" customHeight="1" x14ac:dyDescent="0.25">
      <c r="B42" s="3">
        <v>20</v>
      </c>
      <c r="C42" s="105" t="s">
        <v>22</v>
      </c>
      <c r="D42" s="29" t="s">
        <v>138</v>
      </c>
      <c r="F42" s="31"/>
      <c r="H42" s="86"/>
      <c r="I42" s="86"/>
      <c r="J42" s="86"/>
      <c r="K42" s="86"/>
      <c r="L42" s="86"/>
      <c r="M42" s="86"/>
    </row>
    <row r="43" spans="2:13" ht="61.5" customHeight="1" x14ac:dyDescent="0.25">
      <c r="B43" s="3"/>
      <c r="C43" s="106"/>
      <c r="D43" s="29" t="s">
        <v>139</v>
      </c>
      <c r="F43" s="31"/>
      <c r="G43" s="28"/>
      <c r="H43" s="86"/>
      <c r="I43" s="86"/>
      <c r="J43" s="86"/>
      <c r="K43" s="86"/>
      <c r="L43" s="86"/>
      <c r="M43" s="86"/>
    </row>
    <row r="44" spans="2:13" ht="50.25" customHeight="1" x14ac:dyDescent="0.25">
      <c r="B44" s="3"/>
      <c r="C44" s="107"/>
      <c r="D44" s="29" t="s">
        <v>137</v>
      </c>
      <c r="F44" s="31"/>
      <c r="G44" s="28"/>
      <c r="H44" s="86"/>
      <c r="I44" s="86"/>
      <c r="J44" s="86"/>
      <c r="K44" s="86"/>
      <c r="L44" s="86"/>
      <c r="M44" s="86"/>
    </row>
    <row r="45" spans="2:13" ht="50.25" customHeight="1" x14ac:dyDescent="0.25">
      <c r="B45" s="3">
        <v>21</v>
      </c>
      <c r="C45" s="4" t="s">
        <v>23</v>
      </c>
      <c r="D45" s="43" t="s">
        <v>216</v>
      </c>
      <c r="E45" s="3"/>
      <c r="F45" s="31"/>
      <c r="G45" s="28"/>
      <c r="H45" s="86"/>
      <c r="I45" s="86"/>
      <c r="J45" s="86"/>
      <c r="K45" s="86"/>
      <c r="L45" s="86"/>
      <c r="M45" s="86"/>
    </row>
    <row r="46" spans="2:13" ht="62.25" customHeight="1" x14ac:dyDescent="0.25">
      <c r="B46" s="3">
        <v>22</v>
      </c>
      <c r="C46" s="4" t="s">
        <v>24</v>
      </c>
      <c r="D46" s="4"/>
      <c r="E46" s="3"/>
      <c r="F46" s="31"/>
      <c r="G46" s="28"/>
      <c r="H46" s="86"/>
      <c r="I46" s="86"/>
      <c r="J46" s="86"/>
      <c r="K46" s="86"/>
      <c r="L46" s="86"/>
      <c r="M46" s="86"/>
    </row>
    <row r="47" spans="2:13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6"/>
      <c r="C48" s="6"/>
      <c r="D48" s="6" t="s">
        <v>25</v>
      </c>
      <c r="E48" s="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31.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x14ac:dyDescent="0.25">
      <c r="B68" s="3"/>
      <c r="C68" s="10"/>
      <c r="D68" s="10"/>
      <c r="E68" s="10"/>
      <c r="F68" s="10"/>
      <c r="G68" s="1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10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10"/>
      <c r="D74" s="10"/>
      <c r="E74" s="10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10"/>
      <c r="D81" s="10"/>
      <c r="E81" s="10"/>
      <c r="F81" s="10"/>
      <c r="G81" s="1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50" t="s">
        <v>186</v>
      </c>
      <c r="F95" s="50" t="str">
        <f>E95</f>
        <v>март 2021 г.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50" t="s">
        <v>90</v>
      </c>
      <c r="F96" s="50" t="s">
        <v>90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73</v>
      </c>
      <c r="D97" s="7"/>
      <c r="E97" s="50" t="s">
        <v>187</v>
      </c>
      <c r="F97" s="50" t="str">
        <f>E97</f>
        <v>апрель                          2021 г.</v>
      </c>
      <c r="G97" s="3"/>
      <c r="H97" s="3"/>
      <c r="I97" s="3"/>
      <c r="J97" s="3"/>
      <c r="K97" s="3"/>
      <c r="L97" s="3"/>
      <c r="M97" s="3"/>
    </row>
    <row r="98" spans="2:13" ht="31.5" x14ac:dyDescent="0.25">
      <c r="B98" s="3"/>
      <c r="C98" s="13" t="s">
        <v>74</v>
      </c>
      <c r="D98" s="7"/>
      <c r="E98" s="50" t="s">
        <v>187</v>
      </c>
      <c r="F98" s="50" t="str">
        <f>E98</f>
        <v>апрель                          2021 г.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50" t="s">
        <v>188</v>
      </c>
      <c r="F100" s="50" t="str">
        <f>E100</f>
        <v>май 2021 г.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50" t="s">
        <v>90</v>
      </c>
      <c r="F101" s="50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50" t="s">
        <v>189</v>
      </c>
      <c r="F104" s="50" t="str">
        <f t="shared" ref="F104:F113" si="0">E104</f>
        <v>июнь 2021 г.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50" t="s">
        <v>190</v>
      </c>
      <c r="F105" s="50" t="str">
        <f t="shared" si="0"/>
        <v>июнь 2010 г.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82</v>
      </c>
      <c r="D106" s="7"/>
      <c r="E106" s="50" t="s">
        <v>191</v>
      </c>
      <c r="F106" s="50" t="str">
        <f t="shared" si="0"/>
        <v>август                         2021 г.</v>
      </c>
      <c r="G106" s="3"/>
      <c r="H106" s="3"/>
      <c r="I106" s="3"/>
      <c r="J106" s="3"/>
      <c r="K106" s="3"/>
      <c r="L106" s="3"/>
      <c r="M106" s="3"/>
    </row>
    <row r="107" spans="2:13" ht="31.5" x14ac:dyDescent="0.25">
      <c r="B107" s="3"/>
      <c r="C107" s="13" t="s">
        <v>83</v>
      </c>
      <c r="D107" s="7"/>
      <c r="E107" s="50" t="s">
        <v>192</v>
      </c>
      <c r="F107" s="50" t="str">
        <f t="shared" si="0"/>
        <v>октябрь                             2021 г.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50" t="s">
        <v>193</v>
      </c>
      <c r="F108" s="50" t="str">
        <f t="shared" si="0"/>
        <v>ноябрь                 2021 г.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50"/>
      <c r="F109" s="50">
        <f t="shared" si="0"/>
        <v>0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50" t="s">
        <v>193</v>
      </c>
      <c r="F110" s="50" t="str">
        <f t="shared" si="0"/>
        <v>ноябрь                 2021 г.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50" t="s">
        <v>90</v>
      </c>
      <c r="F111" s="50" t="str">
        <f t="shared" si="0"/>
        <v>-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50" t="s">
        <v>194</v>
      </c>
      <c r="F112" s="50" t="str">
        <f t="shared" si="0"/>
        <v>декабрь               2021г</v>
      </c>
      <c r="G112" s="3"/>
      <c r="H112" s="3"/>
      <c r="I112" s="3"/>
      <c r="J112" s="3"/>
      <c r="K112" s="3"/>
      <c r="L112" s="3"/>
      <c r="M112" s="3"/>
    </row>
    <row r="113" spans="2:13" ht="32.25" thickBot="1" x14ac:dyDescent="0.3">
      <c r="B113" s="3"/>
      <c r="C113" s="16" t="s">
        <v>89</v>
      </c>
      <c r="D113" s="7"/>
      <c r="E113" s="51" t="s">
        <v>195</v>
      </c>
      <c r="F113" s="51" t="str">
        <f t="shared" si="0"/>
        <v>декабрь               2021 г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0.25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ht="47.25" x14ac:dyDescent="0.25">
      <c r="B119" s="3"/>
      <c r="C119" s="4" t="str">
        <f>D13</f>
        <v>Строительство линии 712 А ТП-310-КТП-1160 взамен выбывающих основных фондов, по адресу: пос. Образцово</v>
      </c>
      <c r="D119" s="9" t="str">
        <f>D25</f>
        <v>Кабельная линия 1,064 км (кабель АСБлУ 3*150)</v>
      </c>
      <c r="E119" s="9">
        <v>30</v>
      </c>
      <c r="F119" s="38">
        <f>4338.25388/1000</f>
        <v>4.3382538799999999</v>
      </c>
      <c r="G119" s="38">
        <f>F119</f>
        <v>4.3382538799999999</v>
      </c>
      <c r="H119" s="9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6">
    <mergeCell ref="B75:E75"/>
    <mergeCell ref="D9:M9"/>
    <mergeCell ref="C42:C44"/>
    <mergeCell ref="H42:M46"/>
    <mergeCell ref="B59:F59"/>
    <mergeCell ref="B69:E69"/>
    <mergeCell ref="C114:D114"/>
    <mergeCell ref="B116:E116"/>
    <mergeCell ref="D123:F123"/>
    <mergeCell ref="D125:H161"/>
    <mergeCell ref="C77:C80"/>
    <mergeCell ref="C82:C85"/>
    <mergeCell ref="B88:E88"/>
    <mergeCell ref="C90:C91"/>
    <mergeCell ref="D90:D91"/>
    <mergeCell ref="E90:F90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6"/>
  <sheetViews>
    <sheetView topLeftCell="C104" workbookViewId="0">
      <selection activeCell="E95" sqref="E95:F113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134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81.75" customHeight="1" x14ac:dyDescent="0.25">
      <c r="B13" s="3">
        <v>1</v>
      </c>
      <c r="C13" s="4" t="s">
        <v>1</v>
      </c>
      <c r="D13" s="19" t="s">
        <v>127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250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74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130</v>
      </c>
      <c r="E25" s="3"/>
      <c r="F25" s="76"/>
      <c r="G25" s="74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3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275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74.25" customHeight="1" x14ac:dyDescent="0.25">
      <c r="B42" s="3">
        <v>20</v>
      </c>
      <c r="C42" s="105" t="s">
        <v>22</v>
      </c>
      <c r="D42" s="29" t="s">
        <v>131</v>
      </c>
      <c r="F42" s="31"/>
      <c r="H42" s="86"/>
      <c r="I42" s="86"/>
      <c r="J42" s="86"/>
      <c r="K42" s="86"/>
      <c r="L42" s="86"/>
      <c r="M42" s="86"/>
    </row>
    <row r="43" spans="2:13" ht="61.5" customHeight="1" x14ac:dyDescent="0.25">
      <c r="B43" s="3"/>
      <c r="C43" s="106"/>
      <c r="D43" s="29" t="s">
        <v>132</v>
      </c>
      <c r="F43" s="31"/>
      <c r="G43" s="28"/>
      <c r="H43" s="86"/>
      <c r="I43" s="86"/>
      <c r="J43" s="86"/>
      <c r="K43" s="86"/>
      <c r="L43" s="86"/>
      <c r="M43" s="86"/>
    </row>
    <row r="44" spans="2:13" ht="50.25" customHeight="1" x14ac:dyDescent="0.25">
      <c r="B44" s="3"/>
      <c r="C44" s="107"/>
      <c r="D44" s="29" t="s">
        <v>133</v>
      </c>
      <c r="F44" s="31"/>
      <c r="G44" s="28"/>
      <c r="H44" s="86"/>
      <c r="I44" s="86"/>
      <c r="J44" s="86"/>
      <c r="K44" s="86"/>
      <c r="L44" s="86"/>
      <c r="M44" s="86"/>
    </row>
    <row r="45" spans="2:13" ht="50.25" customHeight="1" x14ac:dyDescent="0.25">
      <c r="B45" s="3">
        <v>21</v>
      </c>
      <c r="C45" s="4" t="s">
        <v>23</v>
      </c>
      <c r="D45" s="43" t="s">
        <v>216</v>
      </c>
      <c r="E45" s="3"/>
      <c r="F45" s="31"/>
      <c r="G45" s="28"/>
      <c r="H45" s="86"/>
      <c r="I45" s="86"/>
      <c r="J45" s="86"/>
      <c r="K45" s="86"/>
      <c r="L45" s="86"/>
      <c r="M45" s="86"/>
    </row>
    <row r="46" spans="2:13" ht="62.25" customHeight="1" x14ac:dyDescent="0.25">
      <c r="B46" s="3">
        <v>22</v>
      </c>
      <c r="C46" s="4" t="s">
        <v>24</v>
      </c>
      <c r="D46" s="4"/>
      <c r="E46" s="3"/>
      <c r="F46" s="31"/>
      <c r="G46" s="28"/>
      <c r="H46" s="86"/>
      <c r="I46" s="86"/>
      <c r="J46" s="86"/>
      <c r="K46" s="86"/>
      <c r="L46" s="86"/>
      <c r="M46" s="86"/>
    </row>
    <row r="47" spans="2:13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6"/>
      <c r="C48" s="6"/>
      <c r="D48" s="6" t="s">
        <v>25</v>
      </c>
      <c r="E48" s="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31.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x14ac:dyDescent="0.25">
      <c r="B68" s="3"/>
      <c r="C68" s="10"/>
      <c r="D68" s="10"/>
      <c r="E68" s="10"/>
      <c r="F68" s="10"/>
      <c r="G68" s="1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10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10"/>
      <c r="D74" s="10"/>
      <c r="E74" s="10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10"/>
      <c r="D81" s="10"/>
      <c r="E81" s="10"/>
      <c r="F81" s="10"/>
      <c r="G81" s="1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50" t="s">
        <v>311</v>
      </c>
      <c r="F95" s="50" t="s">
        <v>311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50" t="s">
        <v>90</v>
      </c>
      <c r="F96" s="50" t="s">
        <v>90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73</v>
      </c>
      <c r="D97" s="7"/>
      <c r="E97" s="50" t="s">
        <v>313</v>
      </c>
      <c r="F97" s="50" t="s">
        <v>313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74</v>
      </c>
      <c r="D98" s="7"/>
      <c r="E98" s="50" t="s">
        <v>312</v>
      </c>
      <c r="F98" s="50" t="s">
        <v>312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50" t="s">
        <v>261</v>
      </c>
      <c r="F100" s="50" t="s">
        <v>261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50" t="s">
        <v>90</v>
      </c>
      <c r="F101" s="50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50" t="s">
        <v>314</v>
      </c>
      <c r="F104" s="50" t="s">
        <v>314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50" t="s">
        <v>315</v>
      </c>
      <c r="F105" s="50" t="s">
        <v>315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82</v>
      </c>
      <c r="D106" s="7"/>
      <c r="E106" s="50" t="s">
        <v>316</v>
      </c>
      <c r="F106" s="50" t="s">
        <v>316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83</v>
      </c>
      <c r="D107" s="7"/>
      <c r="E107" s="50" t="s">
        <v>317</v>
      </c>
      <c r="F107" s="50" t="s">
        <v>317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50" t="s">
        <v>193</v>
      </c>
      <c r="F108" s="50" t="s">
        <v>193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50" t="s">
        <v>315</v>
      </c>
      <c r="F110" s="50" t="s">
        <v>315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50" t="s">
        <v>90</v>
      </c>
      <c r="F111" s="50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50" t="s">
        <v>318</v>
      </c>
      <c r="F112" s="50" t="s">
        <v>318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6" t="s">
        <v>89</v>
      </c>
      <c r="D113" s="7"/>
      <c r="E113" s="50" t="s">
        <v>318</v>
      </c>
      <c r="F113" s="50" t="s">
        <v>318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0.25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ht="47.25" x14ac:dyDescent="0.25">
      <c r="B119" s="3"/>
      <c r="C119" s="4" t="str">
        <f>D13</f>
        <v>Строительство кабельной линии 6кВ л.130 ТП-305-МРП-705 взамен выбывающих основных фондов, по адресу: пос. Образцово</v>
      </c>
      <c r="D119" s="9" t="str">
        <f>D25</f>
        <v>Кабельная линия 1,371 км (кабель АСБлУ 3*150)</v>
      </c>
      <c r="E119" s="9">
        <v>30</v>
      </c>
      <c r="F119" s="38">
        <f>5602.83178/1000</f>
        <v>5.6028317800000007</v>
      </c>
      <c r="G119" s="38">
        <f>F119</f>
        <v>5.6028317800000007</v>
      </c>
      <c r="H119" s="9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6">
    <mergeCell ref="D9:M9"/>
    <mergeCell ref="H42:M46"/>
    <mergeCell ref="B59:F59"/>
    <mergeCell ref="B69:E69"/>
    <mergeCell ref="B75:E75"/>
    <mergeCell ref="C114:D114"/>
    <mergeCell ref="B116:E116"/>
    <mergeCell ref="D123:F123"/>
    <mergeCell ref="D125:H161"/>
    <mergeCell ref="C42:C44"/>
    <mergeCell ref="C77:C80"/>
    <mergeCell ref="C82:C85"/>
    <mergeCell ref="B88:E88"/>
    <mergeCell ref="C90:C91"/>
    <mergeCell ref="D90:D91"/>
    <mergeCell ref="E90:F90"/>
  </mergeCells>
  <pageMargins left="0.70866141732283472" right="0.70866141732283472" top="0.74803149606299213" bottom="0.74803149606299213" header="0.31496062992125984" footer="0.31496062992125984"/>
  <pageSetup paperSize="9" scale="35" fitToWidth="0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5"/>
  <sheetViews>
    <sheetView topLeftCell="D106" workbookViewId="0">
      <selection activeCell="F21" sqref="F21:G25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126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47.25" x14ac:dyDescent="0.25">
      <c r="B13" s="3">
        <v>1</v>
      </c>
      <c r="C13" s="4" t="s">
        <v>1</v>
      </c>
      <c r="D13" s="19" t="s">
        <v>125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251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74"/>
      <c r="G21" s="74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74"/>
      <c r="G22" s="74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74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128</v>
      </c>
      <c r="E25" s="3"/>
      <c r="F25" s="76"/>
      <c r="G25" s="74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3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164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81" customHeight="1" x14ac:dyDescent="0.25">
      <c r="B42" s="3">
        <v>20</v>
      </c>
      <c r="C42" s="105" t="s">
        <v>22</v>
      </c>
      <c r="D42" s="29" t="s">
        <v>145</v>
      </c>
      <c r="F42" s="28"/>
      <c r="H42" s="86"/>
      <c r="I42" s="86"/>
      <c r="J42" s="86"/>
      <c r="K42" s="86"/>
      <c r="L42" s="86"/>
      <c r="M42" s="86"/>
    </row>
    <row r="43" spans="2:13" ht="61.5" customHeight="1" x14ac:dyDescent="0.25">
      <c r="B43" s="3"/>
      <c r="C43" s="106"/>
      <c r="D43" s="29" t="s">
        <v>146</v>
      </c>
      <c r="G43" s="28"/>
      <c r="H43" s="86"/>
      <c r="I43" s="86"/>
      <c r="J43" s="86"/>
      <c r="K43" s="86"/>
      <c r="L43" s="86"/>
      <c r="M43" s="86"/>
    </row>
    <row r="44" spans="2:13" ht="50.25" customHeight="1" x14ac:dyDescent="0.25">
      <c r="B44" s="3">
        <v>21</v>
      </c>
      <c r="C44" s="4" t="s">
        <v>23</v>
      </c>
      <c r="D44" s="43" t="s">
        <v>216</v>
      </c>
      <c r="E44" s="3"/>
      <c r="G44" s="28"/>
      <c r="H44" s="86"/>
      <c r="I44" s="86"/>
      <c r="J44" s="86"/>
      <c r="K44" s="86"/>
      <c r="L44" s="86"/>
      <c r="M44" s="86"/>
    </row>
    <row r="45" spans="2:13" ht="62.25" customHeight="1" x14ac:dyDescent="0.25">
      <c r="B45" s="3">
        <v>22</v>
      </c>
      <c r="C45" s="4" t="s">
        <v>24</v>
      </c>
      <c r="D45" s="4"/>
      <c r="E45" s="3"/>
      <c r="F45" s="28"/>
      <c r="G45" s="28"/>
      <c r="H45" s="86"/>
      <c r="I45" s="86"/>
      <c r="J45" s="86"/>
      <c r="K45" s="86"/>
      <c r="L45" s="86"/>
      <c r="M45" s="86"/>
    </row>
    <row r="46" spans="2:13" ht="15.7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6"/>
      <c r="C47" s="6"/>
      <c r="D47" s="6" t="s">
        <v>25</v>
      </c>
      <c r="E47" s="6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31.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1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x14ac:dyDescent="0.25">
      <c r="B67" s="3"/>
      <c r="C67" s="10"/>
      <c r="D67" s="10"/>
      <c r="E67" s="10"/>
      <c r="F67" s="10"/>
      <c r="G67" s="1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10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10"/>
      <c r="D73" s="10"/>
      <c r="E73" s="10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10"/>
      <c r="D80" s="10"/>
      <c r="E80" s="10"/>
      <c r="F80" s="10"/>
      <c r="G80" s="1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10"/>
      <c r="D85" s="10"/>
      <c r="E85" s="10"/>
      <c r="F85" s="10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14" t="s">
        <v>167</v>
      </c>
      <c r="F94" s="14" t="s">
        <v>167</v>
      </c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14" t="s">
        <v>90</v>
      </c>
      <c r="F95" s="14" t="s">
        <v>90</v>
      </c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73</v>
      </c>
      <c r="D96" s="7"/>
      <c r="E96" s="14" t="s">
        <v>168</v>
      </c>
      <c r="F96" s="14" t="s">
        <v>168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74</v>
      </c>
      <c r="D97" s="7"/>
      <c r="E97" s="14" t="s">
        <v>168</v>
      </c>
      <c r="F97" s="14" t="s">
        <v>168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14"/>
      <c r="F98" s="14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14" t="s">
        <v>169</v>
      </c>
      <c r="F99" s="14" t="s">
        <v>169</v>
      </c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14" t="s">
        <v>90</v>
      </c>
      <c r="F100" s="14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14"/>
      <c r="F102" s="14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14" t="s">
        <v>170</v>
      </c>
      <c r="F103" s="14" t="s">
        <v>170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14" t="s">
        <v>171</v>
      </c>
      <c r="F104" s="14" t="s">
        <v>171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82</v>
      </c>
      <c r="D105" s="7"/>
      <c r="E105" s="14" t="s">
        <v>172</v>
      </c>
      <c r="F105" s="14" t="s">
        <v>172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83</v>
      </c>
      <c r="D106" s="7"/>
      <c r="E106" s="14" t="s">
        <v>173</v>
      </c>
      <c r="F106" s="14" t="s">
        <v>173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14" t="s">
        <v>174</v>
      </c>
      <c r="F107" s="14" t="s">
        <v>174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14"/>
      <c r="F108" s="14">
        <v>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14" t="s">
        <v>171</v>
      </c>
      <c r="F109" s="14" t="s">
        <v>171</v>
      </c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14" t="s">
        <v>90</v>
      </c>
      <c r="F110" s="14" t="s">
        <v>90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14" t="s">
        <v>175</v>
      </c>
      <c r="F111" s="14" t="s">
        <v>175</v>
      </c>
      <c r="G111" s="3"/>
      <c r="H111" s="3"/>
      <c r="I111" s="3"/>
      <c r="J111" s="3"/>
      <c r="K111" s="3"/>
      <c r="L111" s="3"/>
      <c r="M111" s="3"/>
    </row>
    <row r="112" spans="2:13" ht="32.25" thickBot="1" x14ac:dyDescent="0.3">
      <c r="B112" s="3"/>
      <c r="C112" s="16" t="s">
        <v>89</v>
      </c>
      <c r="D112" s="7"/>
      <c r="E112" s="17" t="s">
        <v>175</v>
      </c>
      <c r="F112" s="17" t="s">
        <v>175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0.25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ht="47.25" x14ac:dyDescent="0.25">
      <c r="B118" s="3"/>
      <c r="C118" s="4" t="str">
        <f>D13</f>
        <v>Строительство линии 237 ТП-303 КТП-305 взамен выбывающих основных фондов, по адресу: пос. Образцово</v>
      </c>
      <c r="D118" s="9" t="str">
        <f>D25</f>
        <v>Кабельная линия 0,194 км (кабель АСБлУ 3*150)</v>
      </c>
      <c r="E118" s="9">
        <v>30</v>
      </c>
      <c r="F118" s="39">
        <f>660.79809/1000</f>
        <v>0.66079809</v>
      </c>
      <c r="G118" s="39">
        <f>F118</f>
        <v>0.66079809</v>
      </c>
      <c r="H118" s="9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6">
    <mergeCell ref="B74:E74"/>
    <mergeCell ref="D9:M9"/>
    <mergeCell ref="C42:C43"/>
    <mergeCell ref="H42:M45"/>
    <mergeCell ref="B58:F58"/>
    <mergeCell ref="B68:E68"/>
    <mergeCell ref="C113:D113"/>
    <mergeCell ref="B115:E115"/>
    <mergeCell ref="D122:F122"/>
    <mergeCell ref="D124:H160"/>
    <mergeCell ref="C76:C79"/>
    <mergeCell ref="C81:C84"/>
    <mergeCell ref="B87:E87"/>
    <mergeCell ref="C89:C90"/>
    <mergeCell ref="D89:D90"/>
    <mergeCell ref="E89:F89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7"/>
  <sheetViews>
    <sheetView topLeftCell="B117" workbookViewId="0">
      <selection activeCell="E96" sqref="E96:F114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124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31.5" x14ac:dyDescent="0.25">
      <c r="B13" s="3">
        <v>1</v>
      </c>
      <c r="C13" s="4" t="s">
        <v>1</v>
      </c>
      <c r="D13" s="19" t="s">
        <v>118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252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74"/>
      <c r="H24" s="3"/>
      <c r="I24" s="3"/>
      <c r="J24" s="3"/>
      <c r="K24" s="3"/>
      <c r="L24" s="3"/>
      <c r="M24" s="3"/>
    </row>
    <row r="25" spans="2:13" ht="49.5" customHeight="1" x14ac:dyDescent="0.25">
      <c r="B25" s="3">
        <v>10</v>
      </c>
      <c r="C25" s="4" t="s">
        <v>10</v>
      </c>
      <c r="D25" s="4" t="s">
        <v>129</v>
      </c>
      <c r="E25" s="3"/>
      <c r="F25" s="76"/>
      <c r="G25" s="74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74"/>
      <c r="G26" s="74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164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35.25" customHeight="1" x14ac:dyDescent="0.25">
      <c r="B42" s="3">
        <v>20</v>
      </c>
      <c r="C42" s="105" t="s">
        <v>22</v>
      </c>
      <c r="D42" s="29" t="s">
        <v>119</v>
      </c>
      <c r="F42" s="28"/>
      <c r="H42" s="86"/>
      <c r="I42" s="86"/>
      <c r="J42" s="86"/>
      <c r="K42" s="86"/>
      <c r="L42" s="86"/>
      <c r="M42" s="86"/>
    </row>
    <row r="43" spans="2:13" ht="50.25" customHeight="1" x14ac:dyDescent="0.25">
      <c r="B43" s="3"/>
      <c r="C43" s="106"/>
      <c r="D43" s="29" t="s">
        <v>120</v>
      </c>
      <c r="G43" s="28"/>
      <c r="H43" s="86"/>
      <c r="I43" s="86"/>
      <c r="J43" s="86"/>
      <c r="K43" s="86"/>
      <c r="L43" s="86"/>
      <c r="M43" s="86"/>
    </row>
    <row r="44" spans="2:13" ht="66" customHeight="1" x14ac:dyDescent="0.25">
      <c r="B44" s="3"/>
      <c r="C44" s="106"/>
      <c r="D44" s="29" t="s">
        <v>121</v>
      </c>
      <c r="G44" s="28"/>
      <c r="H44" s="86"/>
      <c r="I44" s="86"/>
      <c r="J44" s="86"/>
      <c r="K44" s="86"/>
      <c r="L44" s="86"/>
      <c r="M44" s="86"/>
    </row>
    <row r="45" spans="2:13" ht="20.25" customHeight="1" x14ac:dyDescent="0.25">
      <c r="B45" s="3"/>
      <c r="C45" s="107"/>
      <c r="D45" s="29" t="s">
        <v>122</v>
      </c>
      <c r="G45" s="28"/>
      <c r="H45" s="86"/>
      <c r="I45" s="86"/>
      <c r="J45" s="86"/>
      <c r="K45" s="86"/>
      <c r="L45" s="86"/>
      <c r="M45" s="86"/>
    </row>
    <row r="46" spans="2:13" ht="50.25" customHeight="1" x14ac:dyDescent="0.25">
      <c r="B46" s="3">
        <v>21</v>
      </c>
      <c r="C46" s="4" t="s">
        <v>23</v>
      </c>
      <c r="D46" s="43" t="s">
        <v>216</v>
      </c>
      <c r="E46" s="3"/>
      <c r="G46" s="28"/>
      <c r="H46" s="86"/>
      <c r="I46" s="86"/>
      <c r="J46" s="86"/>
      <c r="K46" s="86"/>
      <c r="L46" s="86"/>
      <c r="M46" s="86"/>
    </row>
    <row r="47" spans="2:13" ht="62.25" customHeight="1" x14ac:dyDescent="0.25">
      <c r="B47" s="3">
        <v>22</v>
      </c>
      <c r="C47" s="4" t="s">
        <v>24</v>
      </c>
      <c r="D47" s="4"/>
      <c r="E47" s="3"/>
      <c r="F47" s="28"/>
      <c r="G47" s="28"/>
      <c r="H47" s="86"/>
      <c r="I47" s="86"/>
      <c r="J47" s="86"/>
      <c r="K47" s="86"/>
      <c r="L47" s="86"/>
      <c r="M47" s="86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6"/>
      <c r="C49" s="6"/>
      <c r="D49" s="6" t="s">
        <v>25</v>
      </c>
      <c r="E49" s="6"/>
      <c r="F49" s="3"/>
      <c r="G49" s="3"/>
      <c r="H49" s="3"/>
      <c r="I49" s="3"/>
      <c r="J49" s="3"/>
      <c r="K49" s="3"/>
      <c r="L49" s="3"/>
      <c r="M49" s="3"/>
    </row>
    <row r="50" spans="2:13" ht="15.7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78.75" x14ac:dyDescent="0.25">
      <c r="B51" s="3">
        <v>23</v>
      </c>
      <c r="C51" s="4" t="s">
        <v>26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47.25" x14ac:dyDescent="0.25">
      <c r="B52" s="3">
        <v>24</v>
      </c>
      <c r="C52" s="4" t="s">
        <v>27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63" x14ac:dyDescent="0.25">
      <c r="B53" s="3">
        <v>25</v>
      </c>
      <c r="C53" s="4" t="s">
        <v>28</v>
      </c>
      <c r="D53" s="4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6"/>
      <c r="C55" s="6"/>
      <c r="D55" s="6" t="s">
        <v>29</v>
      </c>
      <c r="E55" s="6"/>
      <c r="F55" s="3"/>
      <c r="G55" s="3"/>
      <c r="H55" s="3"/>
      <c r="I55" s="3"/>
      <c r="J55" s="3"/>
      <c r="K55" s="3"/>
      <c r="L55" s="3"/>
      <c r="M55" s="3"/>
    </row>
    <row r="56" spans="2:13" ht="31.5" x14ac:dyDescent="0.25">
      <c r="B56" s="3"/>
      <c r="C56" s="8" t="s">
        <v>30</v>
      </c>
      <c r="D56" s="8" t="s">
        <v>29</v>
      </c>
      <c r="E56" s="3"/>
      <c r="F56" s="3"/>
      <c r="G56" s="3"/>
      <c r="H56" s="3"/>
      <c r="I56" s="3"/>
      <c r="J56" s="3"/>
      <c r="K56" s="3"/>
      <c r="L56" s="3"/>
      <c r="M56" s="3"/>
    </row>
    <row r="57" spans="2:13" ht="110.25" customHeight="1" x14ac:dyDescent="0.25">
      <c r="B57" s="3">
        <v>26</v>
      </c>
      <c r="C57" s="4" t="s">
        <v>92</v>
      </c>
      <c r="D57" s="4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27.75" customHeight="1" x14ac:dyDescent="0.25">
      <c r="B60" s="87" t="s">
        <v>31</v>
      </c>
      <c r="C60" s="87"/>
      <c r="D60" s="87"/>
      <c r="E60" s="87"/>
      <c r="F60" s="85"/>
      <c r="G60" s="3"/>
      <c r="H60" s="3"/>
      <c r="I60" s="3"/>
      <c r="J60" s="3"/>
      <c r="K60" s="3"/>
      <c r="L60" s="3"/>
      <c r="M60" s="3"/>
    </row>
    <row r="61" spans="2:13" ht="15.7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ht="72.75" customHeight="1" x14ac:dyDescent="0.25">
      <c r="B62" s="3">
        <v>41</v>
      </c>
      <c r="C62" s="9" t="s">
        <v>39</v>
      </c>
      <c r="D62" s="9" t="s">
        <v>32</v>
      </c>
      <c r="E62" s="9" t="s">
        <v>33</v>
      </c>
      <c r="F62" s="9" t="s">
        <v>34</v>
      </c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35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x14ac:dyDescent="0.25">
      <c r="B64" s="3"/>
      <c r="C64" s="4" t="s">
        <v>36</v>
      </c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hidden="1" x14ac:dyDescent="0.25">
      <c r="B68" s="3"/>
      <c r="C68" s="4"/>
      <c r="D68" s="4"/>
      <c r="E68" s="4"/>
      <c r="F68" s="4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27.75" customHeight="1" x14ac:dyDescent="0.25">
      <c r="B70" s="88" t="s">
        <v>37</v>
      </c>
      <c r="C70" s="89"/>
      <c r="D70" s="89"/>
      <c r="E70" s="89"/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10"/>
      <c r="D71" s="10"/>
      <c r="E71" s="10"/>
      <c r="F71" s="10"/>
      <c r="G71" s="10"/>
      <c r="H71" s="3"/>
      <c r="I71" s="3"/>
      <c r="J71" s="3"/>
      <c r="K71" s="3"/>
      <c r="L71" s="3"/>
      <c r="M71" s="3"/>
    </row>
    <row r="72" spans="2:13" ht="47.25" x14ac:dyDescent="0.25">
      <c r="B72" s="3">
        <v>42</v>
      </c>
      <c r="C72" s="9" t="s">
        <v>38</v>
      </c>
      <c r="D72" s="9" t="s">
        <v>40</v>
      </c>
      <c r="E72" s="9" t="s">
        <v>41</v>
      </c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35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4" t="s">
        <v>36</v>
      </c>
      <c r="D74" s="4"/>
      <c r="E74" s="4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88" t="s">
        <v>42</v>
      </c>
      <c r="C76" s="89"/>
      <c r="D76" s="89"/>
      <c r="E76" s="89"/>
      <c r="F76" s="10"/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10"/>
      <c r="D77" s="10"/>
      <c r="E77" s="10"/>
      <c r="F77" s="10"/>
      <c r="G77" s="10"/>
      <c r="H77" s="3"/>
      <c r="I77" s="3"/>
      <c r="J77" s="3"/>
      <c r="K77" s="3"/>
      <c r="L77" s="3"/>
      <c r="M77" s="3"/>
    </row>
    <row r="78" spans="2:13" ht="31.5" x14ac:dyDescent="0.25">
      <c r="B78" s="3"/>
      <c r="C78" s="82" t="s">
        <v>46</v>
      </c>
      <c r="D78" s="9" t="s">
        <v>43</v>
      </c>
      <c r="E78" s="9" t="s">
        <v>44</v>
      </c>
      <c r="F78" s="9" t="s">
        <v>45</v>
      </c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3"/>
      <c r="D80" s="9"/>
      <c r="E80" s="9"/>
      <c r="F80" s="9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84"/>
      <c r="D81" s="4"/>
      <c r="E81" s="4"/>
      <c r="F81" s="4"/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10"/>
      <c r="D82" s="10"/>
      <c r="E82" s="10"/>
      <c r="F82" s="10"/>
      <c r="G82" s="10"/>
      <c r="H82" s="3"/>
      <c r="I82" s="3"/>
      <c r="J82" s="3"/>
      <c r="K82" s="3"/>
      <c r="L82" s="3"/>
      <c r="M82" s="3"/>
    </row>
    <row r="83" spans="2:13" ht="31.5" x14ac:dyDescent="0.25">
      <c r="B83" s="3"/>
      <c r="C83" s="82" t="s">
        <v>47</v>
      </c>
      <c r="D83" s="9" t="s">
        <v>43</v>
      </c>
      <c r="E83" s="9" t="s">
        <v>44</v>
      </c>
      <c r="F83" s="9" t="s">
        <v>45</v>
      </c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3"/>
      <c r="D85" s="9"/>
      <c r="E85" s="9"/>
      <c r="F85" s="9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84"/>
      <c r="D86" s="4"/>
      <c r="E86" s="4"/>
      <c r="F86" s="4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88" t="s">
        <v>48</v>
      </c>
      <c r="C89" s="89"/>
      <c r="D89" s="89"/>
      <c r="E89" s="89"/>
      <c r="F89" s="10"/>
      <c r="G89" s="10"/>
      <c r="H89" s="3"/>
      <c r="I89" s="3"/>
      <c r="J89" s="3"/>
      <c r="K89" s="3"/>
      <c r="L89" s="3"/>
      <c r="M89" s="3"/>
    </row>
    <row r="90" spans="2:13" ht="15.75" x14ac:dyDescent="0.25">
      <c r="B90" s="3"/>
      <c r="C90" s="10"/>
      <c r="D90" s="10"/>
      <c r="E90" s="10"/>
      <c r="F90" s="10"/>
      <c r="G90" s="10"/>
      <c r="H90" s="3"/>
      <c r="I90" s="3"/>
      <c r="J90" s="3"/>
      <c r="K90" s="3"/>
      <c r="L90" s="3"/>
      <c r="M90" s="3"/>
    </row>
    <row r="91" spans="2:13" ht="43.5" customHeight="1" x14ac:dyDescent="0.25">
      <c r="B91" s="3"/>
      <c r="C91" s="99" t="s">
        <v>49</v>
      </c>
      <c r="D91" s="99" t="s">
        <v>50</v>
      </c>
      <c r="E91" s="101" t="s">
        <v>51</v>
      </c>
      <c r="F91" s="102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00"/>
      <c r="D92" s="100"/>
      <c r="E92" s="11" t="s">
        <v>52</v>
      </c>
      <c r="F92" s="11" t="s">
        <v>53</v>
      </c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2" t="s">
        <v>69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70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2" t="s">
        <v>71</v>
      </c>
      <c r="D95" s="7"/>
      <c r="E95" s="7"/>
      <c r="F95" s="7"/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68</v>
      </c>
      <c r="D96" s="7"/>
      <c r="E96" s="50" t="s">
        <v>308</v>
      </c>
      <c r="F96" s="50" t="s">
        <v>308</v>
      </c>
      <c r="G96" s="3"/>
      <c r="H96" s="3"/>
      <c r="I96" s="3"/>
      <c r="J96" s="3"/>
      <c r="K96" s="3"/>
      <c r="L96" s="3"/>
      <c r="M96" s="3"/>
    </row>
    <row r="97" spans="2:13" ht="47.25" x14ac:dyDescent="0.25">
      <c r="B97" s="3"/>
      <c r="C97" s="12" t="s">
        <v>72</v>
      </c>
      <c r="D97" s="7"/>
      <c r="E97" s="50" t="s">
        <v>90</v>
      </c>
      <c r="F97" s="50" t="s">
        <v>90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73</v>
      </c>
      <c r="D98" s="7"/>
      <c r="E98" s="50" t="s">
        <v>309</v>
      </c>
      <c r="F98" s="50" t="s">
        <v>309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74</v>
      </c>
      <c r="D99" s="7"/>
      <c r="E99" s="50" t="s">
        <v>310</v>
      </c>
      <c r="F99" s="50" t="s">
        <v>310</v>
      </c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2" t="s">
        <v>75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15.75" x14ac:dyDescent="0.25">
      <c r="B101" s="3"/>
      <c r="C101" s="13" t="s">
        <v>76</v>
      </c>
      <c r="D101" s="7"/>
      <c r="E101" s="50" t="s">
        <v>311</v>
      </c>
      <c r="F101" s="50" t="s">
        <v>311</v>
      </c>
      <c r="G101" s="3"/>
      <c r="H101" s="3"/>
      <c r="I101" s="3"/>
      <c r="J101" s="3"/>
      <c r="K101" s="3"/>
      <c r="L101" s="3"/>
      <c r="M101" s="3"/>
    </row>
    <row r="102" spans="2:13" ht="47.25" x14ac:dyDescent="0.25">
      <c r="B102" s="3"/>
      <c r="C102" s="15" t="s">
        <v>77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5" t="s">
        <v>78</v>
      </c>
      <c r="D103" s="7"/>
      <c r="E103" s="50" t="s">
        <v>90</v>
      </c>
      <c r="F103" s="50" t="s">
        <v>90</v>
      </c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2" t="s">
        <v>79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80</v>
      </c>
      <c r="D105" s="7"/>
      <c r="E105" s="50" t="s">
        <v>312</v>
      </c>
      <c r="F105" s="50" t="s">
        <v>312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81</v>
      </c>
      <c r="D106" s="7"/>
      <c r="E106" s="50" t="s">
        <v>312</v>
      </c>
      <c r="F106" s="50" t="s">
        <v>312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82</v>
      </c>
      <c r="D107" s="7"/>
      <c r="E107" s="50" t="s">
        <v>312</v>
      </c>
      <c r="F107" s="50" t="s">
        <v>312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83</v>
      </c>
      <c r="D108" s="7"/>
      <c r="E108" s="50" t="s">
        <v>307</v>
      </c>
      <c r="F108" s="50" t="s">
        <v>307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84</v>
      </c>
      <c r="D109" s="7"/>
      <c r="E109" s="50" t="s">
        <v>174</v>
      </c>
      <c r="F109" s="50" t="s">
        <v>174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2" t="s">
        <v>85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15.75" x14ac:dyDescent="0.25">
      <c r="B111" s="3"/>
      <c r="C111" s="13" t="s">
        <v>86</v>
      </c>
      <c r="D111" s="7"/>
      <c r="E111" s="50" t="s">
        <v>171</v>
      </c>
      <c r="F111" s="50" t="s">
        <v>171</v>
      </c>
      <c r="G111" s="3"/>
      <c r="H111" s="3"/>
      <c r="I111" s="3"/>
      <c r="J111" s="3"/>
      <c r="K111" s="3"/>
      <c r="L111" s="3"/>
      <c r="M111" s="3"/>
    </row>
    <row r="112" spans="2:13" ht="47.25" x14ac:dyDescent="0.25">
      <c r="B112" s="3"/>
      <c r="C112" s="15" t="s">
        <v>87</v>
      </c>
      <c r="D112" s="7"/>
      <c r="E112" s="50" t="s">
        <v>90</v>
      </c>
      <c r="F112" s="50" t="s">
        <v>90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3" t="s">
        <v>88</v>
      </c>
      <c r="D113" s="7"/>
      <c r="E113" s="50" t="s">
        <v>175</v>
      </c>
      <c r="F113" s="50" t="s">
        <v>175</v>
      </c>
      <c r="G113" s="3"/>
      <c r="H113" s="3"/>
      <c r="I113" s="3"/>
      <c r="J113" s="3"/>
      <c r="K113" s="3"/>
      <c r="L113" s="3"/>
      <c r="M113" s="3"/>
    </row>
    <row r="114" spans="2:13" ht="31.5" x14ac:dyDescent="0.25">
      <c r="B114" s="3"/>
      <c r="C114" s="16" t="s">
        <v>89</v>
      </c>
      <c r="D114" s="7"/>
      <c r="E114" s="50" t="s">
        <v>175</v>
      </c>
      <c r="F114" s="50" t="s">
        <v>175</v>
      </c>
      <c r="G114" s="3"/>
      <c r="H114" s="3"/>
      <c r="I114" s="3"/>
      <c r="J114" s="3"/>
      <c r="K114" s="3"/>
      <c r="L114" s="3"/>
      <c r="M114" s="3"/>
    </row>
    <row r="115" spans="2:13" ht="36.75" customHeight="1" x14ac:dyDescent="0.25">
      <c r="B115" s="3"/>
      <c r="C115" s="103" t="s">
        <v>54</v>
      </c>
      <c r="D115" s="104"/>
      <c r="E115" s="7"/>
      <c r="F115" s="7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88" t="s">
        <v>55</v>
      </c>
      <c r="C117" s="89"/>
      <c r="D117" s="89"/>
      <c r="E117" s="89"/>
      <c r="F117" s="3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10.25" x14ac:dyDescent="0.25">
      <c r="B119" s="3"/>
      <c r="C119" s="4" t="s">
        <v>56</v>
      </c>
      <c r="D119" s="4" t="s">
        <v>57</v>
      </c>
      <c r="E119" s="4" t="s">
        <v>58</v>
      </c>
      <c r="F119" s="4" t="s">
        <v>59</v>
      </c>
      <c r="G119" s="4" t="s">
        <v>60</v>
      </c>
      <c r="H119" s="4" t="s">
        <v>91</v>
      </c>
      <c r="I119" s="3"/>
      <c r="J119" s="3"/>
      <c r="K119" s="3"/>
      <c r="L119" s="3"/>
      <c r="M119" s="3"/>
    </row>
    <row r="120" spans="2:13" ht="43.5" customHeight="1" x14ac:dyDescent="0.25">
      <c r="B120" s="3"/>
      <c r="C120" s="4" t="str">
        <f>D13</f>
        <v>Реконструкция КРУН-2, по адресу: мкр. Первомайский, ул. Советская</v>
      </c>
      <c r="D120" s="9" t="str">
        <f>D25</f>
        <v>Монтаж МРП -1 шт (RM-6 -4шт), монтаж кабельной линии 1,265 км (кабель АСБлУ 3*240)</v>
      </c>
      <c r="E120" s="9">
        <v>30</v>
      </c>
      <c r="F120" s="39">
        <f>9589.69959/1000</f>
        <v>9.5896995900000004</v>
      </c>
      <c r="G120" s="39">
        <f>F120</f>
        <v>9.5896995900000004</v>
      </c>
      <c r="H120" s="39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 t="s">
        <v>61</v>
      </c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18"/>
      <c r="E123" s="18"/>
      <c r="F123" s="18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0" t="s">
        <v>62</v>
      </c>
      <c r="E124" s="90"/>
      <c r="F124" s="90"/>
      <c r="G124" s="3"/>
      <c r="H124" s="3"/>
      <c r="I124" s="3"/>
      <c r="J124" s="3"/>
      <c r="K124" s="3"/>
      <c r="L124" s="3"/>
      <c r="M124" s="3"/>
    </row>
    <row r="125" spans="2:13" ht="16.5" thickBot="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1"/>
      <c r="E126" s="92"/>
      <c r="F126" s="92"/>
      <c r="G126" s="92"/>
      <c r="H126" s="93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94"/>
      <c r="E161" s="85"/>
      <c r="F161" s="85"/>
      <c r="G161" s="85"/>
      <c r="H161" s="95"/>
      <c r="I161" s="3"/>
      <c r="J161" s="3"/>
      <c r="K161" s="3"/>
      <c r="L161" s="3"/>
      <c r="M161" s="3"/>
    </row>
    <row r="162" spans="2:13" ht="16.5" thickBot="1" x14ac:dyDescent="0.3">
      <c r="B162" s="3"/>
      <c r="C162" s="3"/>
      <c r="D162" s="96"/>
      <c r="E162" s="97"/>
      <c r="F162" s="97"/>
      <c r="G162" s="97"/>
      <c r="H162" s="98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2:13" ht="15.7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</sheetData>
  <mergeCells count="16">
    <mergeCell ref="B76:E76"/>
    <mergeCell ref="D9:M9"/>
    <mergeCell ref="C42:C45"/>
    <mergeCell ref="H42:M47"/>
    <mergeCell ref="B60:F60"/>
    <mergeCell ref="B70:E70"/>
    <mergeCell ref="C115:D115"/>
    <mergeCell ref="B117:E117"/>
    <mergeCell ref="D124:F124"/>
    <mergeCell ref="D126:H162"/>
    <mergeCell ref="C78:C81"/>
    <mergeCell ref="C83:C86"/>
    <mergeCell ref="B89:E89"/>
    <mergeCell ref="C91:C92"/>
    <mergeCell ref="D91:D92"/>
    <mergeCell ref="E91:F91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7"/>
  <sheetViews>
    <sheetView topLeftCell="A117" workbookViewId="0">
      <selection activeCell="E109" sqref="E109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117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47.25" x14ac:dyDescent="0.25">
      <c r="B13" s="3">
        <v>1</v>
      </c>
      <c r="C13" s="4" t="s">
        <v>1</v>
      </c>
      <c r="D13" s="19" t="s">
        <v>111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253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74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74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3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3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112</v>
      </c>
      <c r="E25" s="3"/>
      <c r="F25" s="76"/>
      <c r="G25" s="3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74"/>
      <c r="G26" s="3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164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98.25" customHeight="1" x14ac:dyDescent="0.25">
      <c r="B42" s="3">
        <v>20</v>
      </c>
      <c r="C42" s="105" t="s">
        <v>22</v>
      </c>
      <c r="D42" s="29" t="s">
        <v>113</v>
      </c>
      <c r="F42" s="28"/>
      <c r="H42" s="86"/>
      <c r="I42" s="86"/>
      <c r="J42" s="86"/>
      <c r="K42" s="86"/>
      <c r="L42" s="86"/>
      <c r="M42" s="86"/>
    </row>
    <row r="43" spans="2:13" ht="87.75" customHeight="1" x14ac:dyDescent="0.25">
      <c r="B43" s="3"/>
      <c r="C43" s="106"/>
      <c r="D43" s="29" t="s">
        <v>114</v>
      </c>
      <c r="F43" s="28"/>
      <c r="G43" s="28"/>
      <c r="H43" s="86"/>
      <c r="I43" s="86"/>
      <c r="J43" s="86"/>
      <c r="K43" s="86"/>
      <c r="L43" s="86"/>
      <c r="M43" s="86"/>
    </row>
    <row r="44" spans="2:13" ht="73.5" customHeight="1" x14ac:dyDescent="0.25">
      <c r="B44" s="3"/>
      <c r="C44" s="106"/>
      <c r="D44" s="29" t="s">
        <v>115</v>
      </c>
      <c r="F44" s="28"/>
      <c r="G44" s="28"/>
      <c r="H44" s="86"/>
      <c r="I44" s="86"/>
      <c r="J44" s="86"/>
      <c r="K44" s="86"/>
      <c r="L44" s="86"/>
      <c r="M44" s="86"/>
    </row>
    <row r="45" spans="2:13" ht="101.25" customHeight="1" x14ac:dyDescent="0.25">
      <c r="B45" s="3"/>
      <c r="C45" s="107"/>
      <c r="D45" s="29" t="s">
        <v>116</v>
      </c>
      <c r="F45" s="28"/>
      <c r="G45" s="28"/>
      <c r="H45" s="86"/>
      <c r="I45" s="86"/>
      <c r="J45" s="86"/>
      <c r="K45" s="86"/>
      <c r="L45" s="86"/>
      <c r="M45" s="86"/>
    </row>
    <row r="46" spans="2:13" ht="50.25" customHeight="1" x14ac:dyDescent="0.25">
      <c r="B46" s="3">
        <v>21</v>
      </c>
      <c r="C46" s="4" t="s">
        <v>23</v>
      </c>
      <c r="D46" s="43" t="s">
        <v>216</v>
      </c>
      <c r="E46" s="3"/>
      <c r="F46" s="28"/>
      <c r="G46" s="28"/>
      <c r="H46" s="86"/>
      <c r="I46" s="86"/>
      <c r="J46" s="86"/>
      <c r="K46" s="86"/>
      <c r="L46" s="86"/>
      <c r="M46" s="86"/>
    </row>
    <row r="47" spans="2:13" ht="62.25" customHeight="1" x14ac:dyDescent="0.25">
      <c r="B47" s="3">
        <v>22</v>
      </c>
      <c r="C47" s="4" t="s">
        <v>24</v>
      </c>
      <c r="D47" s="4"/>
      <c r="E47" s="3"/>
      <c r="F47" s="28"/>
      <c r="G47" s="28"/>
      <c r="H47" s="86"/>
      <c r="I47" s="86"/>
      <c r="J47" s="86"/>
      <c r="K47" s="86"/>
      <c r="L47" s="86"/>
      <c r="M47" s="86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6"/>
      <c r="C49" s="6"/>
      <c r="D49" s="6" t="s">
        <v>25</v>
      </c>
      <c r="E49" s="6"/>
      <c r="F49" s="3"/>
      <c r="G49" s="3"/>
      <c r="H49" s="3"/>
      <c r="I49" s="3"/>
      <c r="J49" s="3"/>
      <c r="K49" s="3"/>
      <c r="L49" s="3"/>
      <c r="M49" s="3"/>
    </row>
    <row r="50" spans="2:13" ht="15.7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78.75" x14ac:dyDescent="0.25">
      <c r="B51" s="3">
        <v>23</v>
      </c>
      <c r="C51" s="4" t="s">
        <v>26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47.25" x14ac:dyDescent="0.25">
      <c r="B52" s="3">
        <v>24</v>
      </c>
      <c r="C52" s="4" t="s">
        <v>27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63" x14ac:dyDescent="0.25">
      <c r="B53" s="3">
        <v>25</v>
      </c>
      <c r="C53" s="4" t="s">
        <v>28</v>
      </c>
      <c r="D53" s="4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6"/>
      <c r="C55" s="6"/>
      <c r="D55" s="6" t="s">
        <v>29</v>
      </c>
      <c r="E55" s="6"/>
      <c r="F55" s="3"/>
      <c r="G55" s="3"/>
      <c r="H55" s="3"/>
      <c r="I55" s="3"/>
      <c r="J55" s="3"/>
      <c r="K55" s="3"/>
      <c r="L55" s="3"/>
      <c r="M55" s="3"/>
    </row>
    <row r="56" spans="2:13" ht="31.5" x14ac:dyDescent="0.25">
      <c r="B56" s="3"/>
      <c r="C56" s="8" t="s">
        <v>30</v>
      </c>
      <c r="D56" s="8" t="s">
        <v>29</v>
      </c>
      <c r="E56" s="3"/>
      <c r="F56" s="3"/>
      <c r="G56" s="3"/>
      <c r="H56" s="3"/>
      <c r="I56" s="3"/>
      <c r="J56" s="3"/>
      <c r="K56" s="3"/>
      <c r="L56" s="3"/>
      <c r="M56" s="3"/>
    </row>
    <row r="57" spans="2:13" ht="110.25" customHeight="1" x14ac:dyDescent="0.25">
      <c r="B57" s="3">
        <v>26</v>
      </c>
      <c r="C57" s="4" t="s">
        <v>92</v>
      </c>
      <c r="D57" s="4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27.75" customHeight="1" x14ac:dyDescent="0.25">
      <c r="B60" s="87" t="s">
        <v>31</v>
      </c>
      <c r="C60" s="87"/>
      <c r="D60" s="87"/>
      <c r="E60" s="87"/>
      <c r="F60" s="85"/>
      <c r="G60" s="3"/>
      <c r="H60" s="3"/>
      <c r="I60" s="3"/>
      <c r="J60" s="3"/>
      <c r="K60" s="3"/>
      <c r="L60" s="3"/>
      <c r="M60" s="3"/>
    </row>
    <row r="61" spans="2:13" ht="15.7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ht="72.75" customHeight="1" x14ac:dyDescent="0.25">
      <c r="B62" s="3">
        <v>41</v>
      </c>
      <c r="C62" s="9" t="s">
        <v>39</v>
      </c>
      <c r="D62" s="9" t="s">
        <v>32</v>
      </c>
      <c r="E62" s="9" t="s">
        <v>33</v>
      </c>
      <c r="F62" s="9" t="s">
        <v>34</v>
      </c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35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x14ac:dyDescent="0.25">
      <c r="B64" s="3"/>
      <c r="C64" s="4" t="s">
        <v>36</v>
      </c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hidden="1" x14ac:dyDescent="0.25">
      <c r="B68" s="3"/>
      <c r="C68" s="4"/>
      <c r="D68" s="4"/>
      <c r="E68" s="4"/>
      <c r="F68" s="4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27.75" customHeight="1" x14ac:dyDescent="0.25">
      <c r="B70" s="88" t="s">
        <v>37</v>
      </c>
      <c r="C70" s="89"/>
      <c r="D70" s="89"/>
      <c r="E70" s="89"/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10"/>
      <c r="D71" s="10"/>
      <c r="E71" s="10"/>
      <c r="F71" s="10"/>
      <c r="G71" s="10"/>
      <c r="H71" s="3"/>
      <c r="I71" s="3"/>
      <c r="J71" s="3"/>
      <c r="K71" s="3"/>
      <c r="L71" s="3"/>
      <c r="M71" s="3"/>
    </row>
    <row r="72" spans="2:13" ht="47.25" x14ac:dyDescent="0.25">
      <c r="B72" s="3">
        <v>42</v>
      </c>
      <c r="C72" s="9" t="s">
        <v>38</v>
      </c>
      <c r="D72" s="9" t="s">
        <v>40</v>
      </c>
      <c r="E72" s="9" t="s">
        <v>41</v>
      </c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35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4" t="s">
        <v>36</v>
      </c>
      <c r="D74" s="4"/>
      <c r="E74" s="4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88" t="s">
        <v>42</v>
      </c>
      <c r="C76" s="89"/>
      <c r="D76" s="89"/>
      <c r="E76" s="89"/>
      <c r="F76" s="10"/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10"/>
      <c r="D77" s="10"/>
      <c r="E77" s="10"/>
      <c r="F77" s="10"/>
      <c r="G77" s="10"/>
      <c r="H77" s="3"/>
      <c r="I77" s="3"/>
      <c r="J77" s="3"/>
      <c r="K77" s="3"/>
      <c r="L77" s="3"/>
      <c r="M77" s="3"/>
    </row>
    <row r="78" spans="2:13" ht="31.5" x14ac:dyDescent="0.25">
      <c r="B78" s="3"/>
      <c r="C78" s="82" t="s">
        <v>46</v>
      </c>
      <c r="D78" s="9" t="s">
        <v>43</v>
      </c>
      <c r="E78" s="9" t="s">
        <v>44</v>
      </c>
      <c r="F78" s="9" t="s">
        <v>45</v>
      </c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3"/>
      <c r="D80" s="9"/>
      <c r="E80" s="9"/>
      <c r="F80" s="9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84"/>
      <c r="D81" s="4"/>
      <c r="E81" s="4"/>
      <c r="F81" s="4"/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10"/>
      <c r="D82" s="10"/>
      <c r="E82" s="10"/>
      <c r="F82" s="10"/>
      <c r="G82" s="10"/>
      <c r="H82" s="3"/>
      <c r="I82" s="3"/>
      <c r="J82" s="3"/>
      <c r="K82" s="3"/>
      <c r="L82" s="3"/>
      <c r="M82" s="3"/>
    </row>
    <row r="83" spans="2:13" ht="31.5" x14ac:dyDescent="0.25">
      <c r="B83" s="3"/>
      <c r="C83" s="82" t="s">
        <v>47</v>
      </c>
      <c r="D83" s="9" t="s">
        <v>43</v>
      </c>
      <c r="E83" s="9" t="s">
        <v>44</v>
      </c>
      <c r="F83" s="9" t="s">
        <v>45</v>
      </c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3"/>
      <c r="D85" s="9"/>
      <c r="E85" s="9"/>
      <c r="F85" s="9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84"/>
      <c r="D86" s="4"/>
      <c r="E86" s="4"/>
      <c r="F86" s="4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88" t="s">
        <v>48</v>
      </c>
      <c r="C89" s="89"/>
      <c r="D89" s="89"/>
      <c r="E89" s="89"/>
      <c r="F89" s="10"/>
      <c r="G89" s="10"/>
      <c r="H89" s="3"/>
      <c r="I89" s="3"/>
      <c r="J89" s="3"/>
      <c r="K89" s="3"/>
      <c r="L89" s="3"/>
      <c r="M89" s="3"/>
    </row>
    <row r="90" spans="2:13" ht="15.75" x14ac:dyDescent="0.25">
      <c r="B90" s="3"/>
      <c r="C90" s="10"/>
      <c r="D90" s="10"/>
      <c r="E90" s="10"/>
      <c r="F90" s="10"/>
      <c r="G90" s="10"/>
      <c r="H90" s="3"/>
      <c r="I90" s="3"/>
      <c r="J90" s="3"/>
      <c r="K90" s="3"/>
      <c r="L90" s="3"/>
      <c r="M90" s="3"/>
    </row>
    <row r="91" spans="2:13" ht="43.5" customHeight="1" x14ac:dyDescent="0.25">
      <c r="B91" s="3"/>
      <c r="C91" s="99" t="s">
        <v>49</v>
      </c>
      <c r="D91" s="99" t="s">
        <v>50</v>
      </c>
      <c r="E91" s="101" t="s">
        <v>51</v>
      </c>
      <c r="F91" s="102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00"/>
      <c r="D92" s="100"/>
      <c r="E92" s="11" t="s">
        <v>52</v>
      </c>
      <c r="F92" s="11" t="s">
        <v>53</v>
      </c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2" t="s">
        <v>69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70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2" t="s">
        <v>71</v>
      </c>
      <c r="D95" s="7"/>
      <c r="E95" s="7"/>
      <c r="F95" s="7"/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68</v>
      </c>
      <c r="D96" s="7"/>
      <c r="E96" s="50" t="s">
        <v>308</v>
      </c>
      <c r="F96" s="50" t="s">
        <v>308</v>
      </c>
      <c r="G96" s="3"/>
      <c r="H96" s="3"/>
      <c r="I96" s="3"/>
      <c r="J96" s="3"/>
      <c r="K96" s="3"/>
      <c r="L96" s="3"/>
      <c r="M96" s="3"/>
    </row>
    <row r="97" spans="2:13" ht="47.25" x14ac:dyDescent="0.25">
      <c r="B97" s="3"/>
      <c r="C97" s="12" t="s">
        <v>72</v>
      </c>
      <c r="D97" s="7"/>
      <c r="E97" s="50" t="s">
        <v>90</v>
      </c>
      <c r="F97" s="50" t="s">
        <v>90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73</v>
      </c>
      <c r="D98" s="7"/>
      <c r="E98" s="50" t="s">
        <v>309</v>
      </c>
      <c r="F98" s="50" t="s">
        <v>309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74</v>
      </c>
      <c r="D99" s="7"/>
      <c r="E99" s="50" t="s">
        <v>310</v>
      </c>
      <c r="F99" s="50" t="s">
        <v>310</v>
      </c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2" t="s">
        <v>75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15.75" x14ac:dyDescent="0.25">
      <c r="B101" s="3"/>
      <c r="C101" s="13" t="s">
        <v>76</v>
      </c>
      <c r="D101" s="7"/>
      <c r="E101" s="50" t="s">
        <v>311</v>
      </c>
      <c r="F101" s="50" t="s">
        <v>311</v>
      </c>
      <c r="G101" s="3"/>
      <c r="H101" s="3"/>
      <c r="I101" s="3"/>
      <c r="J101" s="3"/>
      <c r="K101" s="3"/>
      <c r="L101" s="3"/>
      <c r="M101" s="3"/>
    </row>
    <row r="102" spans="2:13" ht="47.25" x14ac:dyDescent="0.25">
      <c r="B102" s="3"/>
      <c r="C102" s="15" t="s">
        <v>77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5" t="s">
        <v>78</v>
      </c>
      <c r="D103" s="7"/>
      <c r="E103" s="50" t="s">
        <v>90</v>
      </c>
      <c r="F103" s="50" t="s">
        <v>90</v>
      </c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2" t="s">
        <v>79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80</v>
      </c>
      <c r="D105" s="7"/>
      <c r="E105" s="50" t="s">
        <v>312</v>
      </c>
      <c r="F105" s="50" t="s">
        <v>312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81</v>
      </c>
      <c r="D106" s="7"/>
      <c r="E106" s="50" t="s">
        <v>312</v>
      </c>
      <c r="F106" s="50" t="s">
        <v>312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82</v>
      </c>
      <c r="D107" s="7"/>
      <c r="E107" s="50" t="s">
        <v>312</v>
      </c>
      <c r="F107" s="50" t="s">
        <v>312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83</v>
      </c>
      <c r="D108" s="7"/>
      <c r="E108" s="50" t="s">
        <v>307</v>
      </c>
      <c r="F108" s="50" t="s">
        <v>307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84</v>
      </c>
      <c r="D109" s="7"/>
      <c r="E109" s="50" t="s">
        <v>174</v>
      </c>
      <c r="F109" s="50" t="s">
        <v>174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2" t="s">
        <v>85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15.75" x14ac:dyDescent="0.25">
      <c r="B111" s="3"/>
      <c r="C111" s="13" t="s">
        <v>86</v>
      </c>
      <c r="D111" s="7"/>
      <c r="E111" s="50" t="s">
        <v>171</v>
      </c>
      <c r="F111" s="50" t="s">
        <v>171</v>
      </c>
      <c r="G111" s="3"/>
      <c r="H111" s="3"/>
      <c r="I111" s="3"/>
      <c r="J111" s="3"/>
      <c r="K111" s="3"/>
      <c r="L111" s="3"/>
      <c r="M111" s="3"/>
    </row>
    <row r="112" spans="2:13" ht="47.25" x14ac:dyDescent="0.25">
      <c r="B112" s="3"/>
      <c r="C112" s="15" t="s">
        <v>87</v>
      </c>
      <c r="D112" s="7"/>
      <c r="E112" s="50" t="s">
        <v>90</v>
      </c>
      <c r="F112" s="50" t="s">
        <v>90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3" t="s">
        <v>88</v>
      </c>
      <c r="D113" s="7"/>
      <c r="E113" s="50" t="s">
        <v>175</v>
      </c>
      <c r="F113" s="50" t="s">
        <v>175</v>
      </c>
      <c r="G113" s="3"/>
      <c r="H113" s="3"/>
      <c r="I113" s="3"/>
      <c r="J113" s="3"/>
      <c r="K113" s="3"/>
      <c r="L113" s="3"/>
      <c r="M113" s="3"/>
    </row>
    <row r="114" spans="2:13" ht="31.5" x14ac:dyDescent="0.25">
      <c r="B114" s="3"/>
      <c r="C114" s="16" t="s">
        <v>89</v>
      </c>
      <c r="D114" s="7"/>
      <c r="E114" s="50" t="s">
        <v>175</v>
      </c>
      <c r="F114" s="50" t="s">
        <v>175</v>
      </c>
      <c r="G114" s="3"/>
      <c r="H114" s="3"/>
      <c r="I114" s="3"/>
      <c r="J114" s="3"/>
      <c r="K114" s="3"/>
      <c r="L114" s="3"/>
      <c r="M114" s="3"/>
    </row>
    <row r="115" spans="2:13" ht="36.75" customHeight="1" x14ac:dyDescent="0.25">
      <c r="B115" s="3"/>
      <c r="C115" s="103" t="s">
        <v>54</v>
      </c>
      <c r="D115" s="104"/>
      <c r="E115" s="7"/>
      <c r="F115" s="7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88" t="s">
        <v>55</v>
      </c>
      <c r="C117" s="89"/>
      <c r="D117" s="89"/>
      <c r="E117" s="89"/>
      <c r="F117" s="3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10.25" x14ac:dyDescent="0.25">
      <c r="B119" s="3"/>
      <c r="C119" s="4" t="s">
        <v>56</v>
      </c>
      <c r="D119" s="4" t="s">
        <v>57</v>
      </c>
      <c r="E119" s="4" t="s">
        <v>58</v>
      </c>
      <c r="F119" s="4" t="s">
        <v>59</v>
      </c>
      <c r="G119" s="4" t="s">
        <v>60</v>
      </c>
      <c r="H119" s="4" t="s">
        <v>91</v>
      </c>
      <c r="I119" s="3"/>
      <c r="J119" s="3"/>
      <c r="K119" s="3"/>
      <c r="L119" s="3"/>
      <c r="M119" s="3"/>
    </row>
    <row r="120" spans="2:13" ht="47.25" x14ac:dyDescent="0.25">
      <c r="B120" s="3"/>
      <c r="C120" s="4" t="str">
        <f>D13</f>
        <v>Реконструкция кабельной линии 10 кВ ТП-315 ТП-419, по адресу: г. Королев, ул. Калининградская</v>
      </c>
      <c r="D120" s="9" t="str">
        <f>D25</f>
        <v>Кабельная линия 0,630 км (кабель АСБлУ 3*240)</v>
      </c>
      <c r="E120" s="9">
        <v>30</v>
      </c>
      <c r="F120" s="39">
        <f>2814.61684/1000</f>
        <v>2.8146168400000002</v>
      </c>
      <c r="G120" s="39">
        <f>F120</f>
        <v>2.8146168400000002</v>
      </c>
      <c r="H120" s="9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 t="s">
        <v>61</v>
      </c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18"/>
      <c r="E123" s="18"/>
      <c r="F123" s="18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0" t="s">
        <v>62</v>
      </c>
      <c r="E124" s="90"/>
      <c r="F124" s="90"/>
      <c r="G124" s="3"/>
      <c r="H124" s="3"/>
      <c r="I124" s="3"/>
      <c r="J124" s="3"/>
      <c r="K124" s="3"/>
      <c r="L124" s="3"/>
      <c r="M124" s="3"/>
    </row>
    <row r="125" spans="2:13" ht="16.5" thickBot="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1"/>
      <c r="E126" s="92"/>
      <c r="F126" s="92"/>
      <c r="G126" s="92"/>
      <c r="H126" s="93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94"/>
      <c r="E161" s="85"/>
      <c r="F161" s="85"/>
      <c r="G161" s="85"/>
      <c r="H161" s="95"/>
      <c r="I161" s="3"/>
      <c r="J161" s="3"/>
      <c r="K161" s="3"/>
      <c r="L161" s="3"/>
      <c r="M161" s="3"/>
    </row>
    <row r="162" spans="2:13" ht="16.5" thickBot="1" x14ac:dyDescent="0.3">
      <c r="B162" s="3"/>
      <c r="C162" s="3"/>
      <c r="D162" s="96"/>
      <c r="E162" s="97"/>
      <c r="F162" s="97"/>
      <c r="G162" s="97"/>
      <c r="H162" s="98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2:13" ht="15.7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</sheetData>
  <mergeCells count="16">
    <mergeCell ref="D9:M9"/>
    <mergeCell ref="B60:F60"/>
    <mergeCell ref="B70:E70"/>
    <mergeCell ref="B76:E76"/>
    <mergeCell ref="C78:C81"/>
    <mergeCell ref="B117:E117"/>
    <mergeCell ref="D124:F124"/>
    <mergeCell ref="D126:H162"/>
    <mergeCell ref="H42:M47"/>
    <mergeCell ref="C42:C45"/>
    <mergeCell ref="C83:C86"/>
    <mergeCell ref="B89:E89"/>
    <mergeCell ref="C91:C92"/>
    <mergeCell ref="D91:D92"/>
    <mergeCell ref="E91:F91"/>
    <mergeCell ref="C115:D115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3"/>
  <sheetViews>
    <sheetView topLeftCell="B104" workbookViewId="0">
      <selection activeCell="D19" sqref="D19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8" spans="2:13" ht="15.75" x14ac:dyDescent="0.25">
      <c r="B8" s="3"/>
      <c r="C8" s="3"/>
      <c r="D8" s="85" t="s">
        <v>224</v>
      </c>
      <c r="E8" s="85"/>
      <c r="F8" s="85"/>
      <c r="G8" s="85"/>
      <c r="H8" s="85"/>
      <c r="I8" s="85"/>
      <c r="J8" s="85"/>
      <c r="K8" s="85"/>
      <c r="L8" s="85"/>
      <c r="M8" s="85"/>
    </row>
    <row r="9" spans="2:13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5.75" x14ac:dyDescent="0.25">
      <c r="B10" s="3"/>
      <c r="C10" s="55" t="s">
        <v>222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 t="s"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78" customHeight="1" x14ac:dyDescent="0.25">
      <c r="B12" s="3">
        <v>1</v>
      </c>
      <c r="C12" s="4" t="s">
        <v>1</v>
      </c>
      <c r="D12" s="52" t="s">
        <v>210</v>
      </c>
      <c r="E12" s="3"/>
      <c r="F12" s="3"/>
      <c r="G12" s="3"/>
      <c r="H12" s="3"/>
      <c r="I12" s="3"/>
      <c r="J12" s="3"/>
      <c r="K12" s="3"/>
      <c r="L12" s="3"/>
      <c r="M12" s="3"/>
    </row>
    <row r="13" spans="2:13" ht="27.75" customHeight="1" x14ac:dyDescent="0.25">
      <c r="B13" s="3">
        <v>2</v>
      </c>
      <c r="C13" s="4" t="s">
        <v>2</v>
      </c>
      <c r="D13" s="9" t="s">
        <v>236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31.5" x14ac:dyDescent="0.25">
      <c r="B14" s="3">
        <v>3</v>
      </c>
      <c r="C14" s="4" t="s">
        <v>3</v>
      </c>
      <c r="D14" s="4"/>
      <c r="E14" s="3"/>
      <c r="F14" s="3"/>
      <c r="G14" s="3"/>
      <c r="H14" s="3"/>
      <c r="I14" s="3"/>
      <c r="J14" s="3"/>
      <c r="K14" s="3"/>
      <c r="L14" s="3"/>
      <c r="M14" s="3"/>
    </row>
    <row r="15" spans="2:13" ht="15.75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6"/>
      <c r="C16" s="6"/>
      <c r="D16" s="6" t="s">
        <v>4</v>
      </c>
      <c r="E16" s="6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63" x14ac:dyDescent="0.25">
      <c r="B18" s="3">
        <v>4</v>
      </c>
      <c r="C18" s="4" t="s">
        <v>214</v>
      </c>
      <c r="D18" s="4"/>
      <c r="E18" s="3"/>
      <c r="F18" s="3"/>
      <c r="G18" s="3"/>
      <c r="H18" s="3"/>
      <c r="I18" s="3"/>
      <c r="J18" s="3"/>
      <c r="K18" s="3"/>
      <c r="L18" s="3"/>
      <c r="M18" s="3"/>
    </row>
    <row r="19" spans="2:16" ht="21.75" customHeight="1" x14ac:dyDescent="0.25">
      <c r="B19" s="3">
        <v>5</v>
      </c>
      <c r="C19" s="4" t="s">
        <v>5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33.75" customHeight="1" x14ac:dyDescent="0.25">
      <c r="B20" s="3">
        <v>6</v>
      </c>
      <c r="C20" s="4" t="s">
        <v>6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19.5" customHeight="1" x14ac:dyDescent="0.25">
      <c r="B21" s="3">
        <v>7</v>
      </c>
      <c r="C21" s="4" t="s">
        <v>7</v>
      </c>
      <c r="D21" s="4" t="s">
        <v>64</v>
      </c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8</v>
      </c>
      <c r="C22" s="4" t="s">
        <v>8</v>
      </c>
      <c r="D22" s="4" t="s">
        <v>65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23.25" customHeight="1" x14ac:dyDescent="0.25">
      <c r="B23" s="3">
        <v>9</v>
      </c>
      <c r="C23" s="4" t="s">
        <v>9</v>
      </c>
      <c r="D23" s="4"/>
      <c r="E23" s="3"/>
      <c r="F23" s="3"/>
      <c r="G23" s="3"/>
      <c r="H23" s="3"/>
      <c r="I23" s="3"/>
      <c r="J23" s="3"/>
      <c r="K23" s="3"/>
      <c r="L23" s="3"/>
      <c r="M23" s="3"/>
    </row>
    <row r="24" spans="2:16" ht="54" customHeight="1" x14ac:dyDescent="0.25">
      <c r="B24" s="40">
        <v>10</v>
      </c>
      <c r="C24" s="22" t="s">
        <v>10</v>
      </c>
      <c r="D24" s="41" t="s">
        <v>211</v>
      </c>
      <c r="E24" s="3"/>
      <c r="F24" s="75"/>
      <c r="G24" s="30"/>
      <c r="H24" s="30"/>
      <c r="I24" s="1"/>
      <c r="J24" s="1"/>
      <c r="K24" s="1"/>
      <c r="L24" s="1"/>
      <c r="M24" s="1"/>
      <c r="N24" s="1"/>
      <c r="O24" s="1"/>
      <c r="P24" s="1"/>
    </row>
    <row r="25" spans="2:16" ht="74.25" customHeight="1" x14ac:dyDescent="0.25">
      <c r="B25" s="40">
        <v>11</v>
      </c>
      <c r="C25" s="22" t="s">
        <v>11</v>
      </c>
      <c r="D25" s="22"/>
      <c r="E25" s="3"/>
      <c r="F25" s="36"/>
      <c r="G25" s="30"/>
      <c r="H25" s="30"/>
      <c r="I25" s="30"/>
      <c r="J25" s="30"/>
      <c r="K25" s="30"/>
      <c r="L25" s="30"/>
      <c r="M25" s="30"/>
      <c r="N25" s="1"/>
      <c r="O25" s="1"/>
      <c r="P25" s="1"/>
    </row>
    <row r="26" spans="2:16" ht="30" customHeight="1" x14ac:dyDescent="0.25">
      <c r="B26" s="3">
        <v>12</v>
      </c>
      <c r="C26" s="4" t="s">
        <v>12</v>
      </c>
      <c r="D26" s="4"/>
      <c r="E26" s="3"/>
      <c r="F26" s="37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27.75" customHeight="1" x14ac:dyDescent="0.25">
      <c r="B27" s="3">
        <v>13</v>
      </c>
      <c r="C27" s="4" t="s">
        <v>13</v>
      </c>
      <c r="D27" s="9" t="s">
        <v>181</v>
      </c>
      <c r="E27" s="3"/>
      <c r="F27" s="21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95.25" customHeight="1" x14ac:dyDescent="0.25">
      <c r="B28" s="3">
        <v>14</v>
      </c>
      <c r="C28" s="4" t="s">
        <v>14</v>
      </c>
      <c r="D28" s="7"/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18.75" x14ac:dyDescent="0.25">
      <c r="B29" s="3"/>
      <c r="C29" s="3"/>
      <c r="D29" s="3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6"/>
      <c r="C31" s="6"/>
      <c r="D31" s="6" t="s">
        <v>15</v>
      </c>
      <c r="E31" s="6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3" ht="72.75" customHeight="1" x14ac:dyDescent="0.25">
      <c r="B33" s="3">
        <v>15</v>
      </c>
      <c r="C33" s="4" t="s">
        <v>16</v>
      </c>
      <c r="D33" s="4"/>
      <c r="E33" s="3"/>
      <c r="F33" s="20"/>
      <c r="G33" s="3"/>
      <c r="H33" s="3"/>
      <c r="I33" s="3"/>
      <c r="J33" s="3"/>
      <c r="K33" s="3"/>
      <c r="L33" s="3"/>
      <c r="M33" s="3"/>
    </row>
    <row r="34" spans="2:13" ht="48.75" customHeight="1" x14ac:dyDescent="0.25">
      <c r="B34" s="3">
        <v>16</v>
      </c>
      <c r="C34" s="4" t="s">
        <v>20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77.25" customHeight="1" x14ac:dyDescent="0.25">
      <c r="B35" s="3">
        <v>17</v>
      </c>
      <c r="C35" s="4" t="s">
        <v>21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45.75" customHeight="1" x14ac:dyDescent="0.25">
      <c r="B36" s="3">
        <v>18</v>
      </c>
      <c r="C36" s="4" t="s">
        <v>17</v>
      </c>
      <c r="D36" s="4" t="s">
        <v>100</v>
      </c>
      <c r="E36" s="3"/>
      <c r="F36" s="3"/>
      <c r="G36" s="3"/>
      <c r="H36" s="3"/>
      <c r="I36" s="3"/>
      <c r="J36" s="3"/>
      <c r="K36" s="3"/>
      <c r="L36" s="3"/>
      <c r="M36" s="3"/>
    </row>
    <row r="37" spans="2:13" ht="15.75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6"/>
      <c r="C38" s="6"/>
      <c r="D38" s="6" t="s">
        <v>18</v>
      </c>
      <c r="E38" s="6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65.25" customHeight="1" x14ac:dyDescent="0.25">
      <c r="B40" s="3">
        <v>19</v>
      </c>
      <c r="C40" s="22" t="s">
        <v>19</v>
      </c>
      <c r="D40" s="22" t="s">
        <v>197</v>
      </c>
      <c r="E40" s="3"/>
      <c r="F40" s="3"/>
      <c r="G40" s="3"/>
      <c r="H40" s="3"/>
      <c r="I40" s="3"/>
      <c r="J40" s="3"/>
      <c r="K40" s="3"/>
      <c r="L40" s="3"/>
      <c r="M40" s="3"/>
    </row>
    <row r="41" spans="2:13" ht="47.25" customHeight="1" x14ac:dyDescent="0.25">
      <c r="B41" s="3">
        <v>20</v>
      </c>
      <c r="C41" s="23" t="s">
        <v>22</v>
      </c>
      <c r="D41" s="49" t="s">
        <v>210</v>
      </c>
      <c r="E41" s="21"/>
      <c r="F41" s="20"/>
      <c r="H41" s="86"/>
      <c r="I41" s="86"/>
      <c r="J41" s="86"/>
      <c r="K41" s="86"/>
      <c r="L41" s="86"/>
      <c r="M41" s="86"/>
    </row>
    <row r="42" spans="2:13" ht="50.25" customHeight="1" x14ac:dyDescent="0.25">
      <c r="B42" s="3">
        <v>21</v>
      </c>
      <c r="C42" s="4" t="s">
        <v>23</v>
      </c>
      <c r="D42" s="43" t="s">
        <v>216</v>
      </c>
      <c r="E42" s="21"/>
      <c r="F42" s="20"/>
      <c r="G42" s="28"/>
      <c r="H42" s="86"/>
      <c r="I42" s="86"/>
      <c r="J42" s="86"/>
      <c r="K42" s="86"/>
      <c r="L42" s="86"/>
      <c r="M42" s="86"/>
    </row>
    <row r="43" spans="2:13" ht="62.25" customHeight="1" x14ac:dyDescent="0.25">
      <c r="B43" s="3">
        <v>22</v>
      </c>
      <c r="C43" s="4" t="s">
        <v>24</v>
      </c>
      <c r="D43" s="34"/>
      <c r="E43" s="20"/>
      <c r="F43" s="33"/>
      <c r="G43" s="28"/>
      <c r="H43" s="86"/>
      <c r="I43" s="86"/>
      <c r="J43" s="86"/>
      <c r="K43" s="86"/>
      <c r="L43" s="86"/>
      <c r="M43" s="86"/>
    </row>
    <row r="44" spans="2:13" ht="18.75" x14ac:dyDescent="0.25">
      <c r="B44" s="3"/>
      <c r="C44" s="3"/>
      <c r="D44" s="3"/>
      <c r="E44" s="20"/>
      <c r="F44" s="3"/>
      <c r="G44" s="3"/>
      <c r="H44" s="3"/>
      <c r="I44" s="3"/>
      <c r="J44" s="3"/>
      <c r="K44" s="3"/>
      <c r="L44" s="3"/>
      <c r="M44" s="3"/>
    </row>
    <row r="45" spans="2:13" ht="18.75" x14ac:dyDescent="0.3">
      <c r="B45" s="6"/>
      <c r="C45" s="6"/>
      <c r="D45" s="6" t="s">
        <v>25</v>
      </c>
      <c r="E45" s="26"/>
      <c r="F45" s="3"/>
      <c r="G45" s="3"/>
      <c r="H45" s="3"/>
      <c r="I45" s="3"/>
      <c r="J45" s="3"/>
      <c r="K45" s="3"/>
      <c r="L45" s="3"/>
      <c r="M45" s="3"/>
    </row>
    <row r="46" spans="2:13" ht="15.7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78.75" x14ac:dyDescent="0.25">
      <c r="B47" s="3">
        <v>23</v>
      </c>
      <c r="C47" s="4" t="s">
        <v>26</v>
      </c>
      <c r="D47" s="4"/>
      <c r="E47" s="3"/>
      <c r="F47" s="3"/>
      <c r="G47" s="3"/>
      <c r="H47" s="3"/>
      <c r="I47" s="3"/>
      <c r="J47" s="3"/>
      <c r="K47" s="3"/>
      <c r="L47" s="3"/>
      <c r="M47" s="3"/>
    </row>
    <row r="48" spans="2:13" ht="47.25" x14ac:dyDescent="0.25">
      <c r="B48" s="3">
        <v>24</v>
      </c>
      <c r="C48" s="4" t="s">
        <v>27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63" x14ac:dyDescent="0.25">
      <c r="B49" s="3">
        <v>25</v>
      </c>
      <c r="C49" s="4" t="s">
        <v>28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15.7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6"/>
      <c r="C51" s="6"/>
      <c r="D51" s="6" t="s">
        <v>29</v>
      </c>
      <c r="E51" s="6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8" t="s">
        <v>30</v>
      </c>
      <c r="D52" s="8" t="s">
        <v>29</v>
      </c>
      <c r="E52" s="3"/>
      <c r="F52" s="3"/>
      <c r="G52" s="3"/>
      <c r="H52" s="3"/>
      <c r="I52" s="3"/>
      <c r="J52" s="3"/>
      <c r="K52" s="3"/>
      <c r="L52" s="3"/>
      <c r="M52" s="3"/>
    </row>
    <row r="53" spans="2:13" ht="110.25" customHeight="1" x14ac:dyDescent="0.25">
      <c r="B53" s="3">
        <v>26</v>
      </c>
      <c r="C53" s="4" t="s">
        <v>92</v>
      </c>
      <c r="D53" s="4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27.75" customHeight="1" x14ac:dyDescent="0.25">
      <c r="B56" s="87" t="s">
        <v>31</v>
      </c>
      <c r="C56" s="87"/>
      <c r="D56" s="87"/>
      <c r="E56" s="87"/>
      <c r="F56" s="85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72.75" customHeight="1" x14ac:dyDescent="0.25">
      <c r="B58" s="3">
        <v>41</v>
      </c>
      <c r="C58" s="9" t="s">
        <v>39</v>
      </c>
      <c r="D58" s="9" t="s">
        <v>32</v>
      </c>
      <c r="E58" s="9" t="s">
        <v>33</v>
      </c>
      <c r="F58" s="9" t="s">
        <v>34</v>
      </c>
      <c r="G58" s="30"/>
      <c r="H58" s="3"/>
      <c r="I58" s="3"/>
      <c r="J58" s="3"/>
      <c r="K58" s="3"/>
      <c r="L58" s="3"/>
      <c r="M58" s="3"/>
    </row>
    <row r="59" spans="2:13" ht="15.75" x14ac:dyDescent="0.25">
      <c r="B59" s="3"/>
      <c r="C59" s="4" t="s">
        <v>35</v>
      </c>
      <c r="D59" s="4"/>
      <c r="E59" s="4"/>
      <c r="F59" s="4"/>
      <c r="G59" s="30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36</v>
      </c>
      <c r="D60" s="4"/>
      <c r="E60" s="4"/>
      <c r="F60" s="4"/>
      <c r="G60" s="30"/>
      <c r="H60" s="3"/>
      <c r="I60" s="3"/>
      <c r="J60" s="3"/>
      <c r="K60" s="3"/>
      <c r="L60" s="3"/>
      <c r="M60" s="3"/>
    </row>
    <row r="61" spans="2:13" ht="15.75" hidden="1" x14ac:dyDescent="0.25">
      <c r="B61" s="3"/>
      <c r="C61" s="4"/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x14ac:dyDescent="0.25">
      <c r="B65" s="3"/>
      <c r="C65" s="30"/>
      <c r="D65" s="30"/>
      <c r="E65" s="30"/>
      <c r="F65" s="30"/>
      <c r="G65" s="30"/>
      <c r="H65" s="3"/>
      <c r="I65" s="3"/>
      <c r="J65" s="3"/>
      <c r="K65" s="3"/>
      <c r="L65" s="3"/>
      <c r="M65" s="3"/>
    </row>
    <row r="66" spans="2:13" ht="27.75" customHeight="1" x14ac:dyDescent="0.25">
      <c r="B66" s="88" t="s">
        <v>37</v>
      </c>
      <c r="C66" s="89"/>
      <c r="D66" s="89"/>
      <c r="E66" s="89"/>
      <c r="F66" s="30"/>
      <c r="G66" s="30"/>
      <c r="H66" s="3"/>
      <c r="I66" s="3"/>
      <c r="J66" s="3"/>
      <c r="K66" s="3"/>
      <c r="L66" s="3"/>
      <c r="M66" s="3"/>
    </row>
    <row r="67" spans="2:13" ht="15.75" x14ac:dyDescent="0.25">
      <c r="B67" s="3"/>
      <c r="C67" s="30"/>
      <c r="D67" s="30"/>
      <c r="E67" s="30"/>
      <c r="F67" s="30"/>
      <c r="G67" s="30"/>
      <c r="H67" s="3"/>
      <c r="I67" s="3"/>
      <c r="J67" s="3"/>
      <c r="K67" s="3"/>
      <c r="L67" s="3"/>
      <c r="M67" s="3"/>
    </row>
    <row r="68" spans="2:13" ht="47.25" x14ac:dyDescent="0.25">
      <c r="B68" s="3">
        <v>42</v>
      </c>
      <c r="C68" s="9" t="s">
        <v>38</v>
      </c>
      <c r="D68" s="9" t="s">
        <v>40</v>
      </c>
      <c r="E68" s="9" t="s">
        <v>41</v>
      </c>
      <c r="F68" s="30"/>
      <c r="G68" s="30"/>
      <c r="H68" s="3"/>
      <c r="I68" s="3"/>
      <c r="J68" s="3"/>
      <c r="K68" s="3"/>
      <c r="L68" s="3"/>
      <c r="M68" s="3"/>
    </row>
    <row r="69" spans="2:13" ht="15.75" x14ac:dyDescent="0.25">
      <c r="B69" s="3"/>
      <c r="C69" s="4" t="s">
        <v>35</v>
      </c>
      <c r="D69" s="4"/>
      <c r="E69" s="4"/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36</v>
      </c>
      <c r="D70" s="4"/>
      <c r="E70" s="4"/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30"/>
      <c r="D71" s="30"/>
      <c r="E71" s="30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88" t="s">
        <v>42</v>
      </c>
      <c r="C72" s="89"/>
      <c r="D72" s="89"/>
      <c r="E72" s="89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3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</row>
    <row r="74" spans="2:13" ht="31.5" x14ac:dyDescent="0.25">
      <c r="B74" s="3"/>
      <c r="C74" s="82" t="s">
        <v>46</v>
      </c>
      <c r="D74" s="9" t="s">
        <v>43</v>
      </c>
      <c r="E74" s="9" t="s">
        <v>44</v>
      </c>
      <c r="F74" s="9" t="s">
        <v>45</v>
      </c>
      <c r="G74" s="30"/>
      <c r="H74" s="3"/>
      <c r="I74" s="3"/>
      <c r="J74" s="3"/>
      <c r="K74" s="3"/>
      <c r="L74" s="3"/>
      <c r="M74" s="3"/>
    </row>
    <row r="75" spans="2:13" ht="15.75" x14ac:dyDescent="0.25">
      <c r="B75" s="3"/>
      <c r="C75" s="83"/>
      <c r="D75" s="9"/>
      <c r="E75" s="9"/>
      <c r="F75" s="9"/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4"/>
      <c r="D77" s="4"/>
      <c r="E77" s="4"/>
      <c r="F77" s="4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30"/>
      <c r="D78" s="30"/>
      <c r="E78" s="30"/>
      <c r="F78" s="30"/>
      <c r="G78" s="30"/>
      <c r="H78" s="3"/>
      <c r="I78" s="3"/>
      <c r="J78" s="3"/>
      <c r="K78" s="3"/>
      <c r="L78" s="3"/>
      <c r="M78" s="3"/>
    </row>
    <row r="79" spans="2:13" ht="31.5" x14ac:dyDescent="0.25">
      <c r="B79" s="3"/>
      <c r="C79" s="82" t="s">
        <v>47</v>
      </c>
      <c r="D79" s="9" t="s">
        <v>43</v>
      </c>
      <c r="E79" s="9" t="s">
        <v>44</v>
      </c>
      <c r="F79" s="9" t="s">
        <v>45</v>
      </c>
      <c r="G79" s="30"/>
      <c r="H79" s="3"/>
      <c r="I79" s="3"/>
      <c r="J79" s="3"/>
      <c r="K79" s="3"/>
      <c r="L79" s="3"/>
      <c r="M79" s="3"/>
    </row>
    <row r="80" spans="2:13" ht="15.75" x14ac:dyDescent="0.25">
      <c r="B80" s="3"/>
      <c r="C80" s="83"/>
      <c r="D80" s="9"/>
      <c r="E80" s="9"/>
      <c r="F80" s="9"/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4"/>
      <c r="D82" s="4"/>
      <c r="E82" s="4"/>
      <c r="F82" s="4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30"/>
      <c r="D83" s="30"/>
      <c r="E83" s="30"/>
      <c r="F83" s="30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</row>
    <row r="85" spans="2:13" ht="15.75" x14ac:dyDescent="0.25">
      <c r="B85" s="88" t="s">
        <v>48</v>
      </c>
      <c r="C85" s="89"/>
      <c r="D85" s="89"/>
      <c r="E85" s="89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3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</row>
    <row r="87" spans="2:13" ht="43.5" customHeight="1" x14ac:dyDescent="0.25">
      <c r="B87" s="3"/>
      <c r="C87" s="99" t="s">
        <v>49</v>
      </c>
      <c r="D87" s="99" t="s">
        <v>50</v>
      </c>
      <c r="E87" s="101" t="s">
        <v>51</v>
      </c>
      <c r="F87" s="102"/>
      <c r="G87" s="3"/>
      <c r="H87" s="3"/>
      <c r="I87" s="3"/>
      <c r="J87" s="3"/>
      <c r="K87" s="3"/>
      <c r="L87" s="3"/>
      <c r="M87" s="3"/>
    </row>
    <row r="88" spans="2:13" ht="15.75" x14ac:dyDescent="0.25">
      <c r="B88" s="3"/>
      <c r="C88" s="100"/>
      <c r="D88" s="100"/>
      <c r="E88" s="11" t="s">
        <v>52</v>
      </c>
      <c r="F88" s="11" t="s">
        <v>53</v>
      </c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2" t="s">
        <v>69</v>
      </c>
      <c r="D89" s="7"/>
      <c r="E89" s="7"/>
      <c r="F89" s="7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2" t="s">
        <v>70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71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31.5" x14ac:dyDescent="0.25">
      <c r="B92" s="3"/>
      <c r="C92" s="13" t="s">
        <v>68</v>
      </c>
      <c r="D92" s="7"/>
      <c r="E92" s="50"/>
      <c r="F92" s="50"/>
      <c r="G92" s="3"/>
      <c r="H92" s="3"/>
      <c r="I92" s="3"/>
      <c r="J92" s="3"/>
      <c r="K92" s="3"/>
      <c r="L92" s="3"/>
      <c r="M92" s="3"/>
    </row>
    <row r="93" spans="2:13" ht="47.25" x14ac:dyDescent="0.25">
      <c r="B93" s="3"/>
      <c r="C93" s="12" t="s">
        <v>72</v>
      </c>
      <c r="D93" s="7"/>
      <c r="E93" s="50"/>
      <c r="F93" s="50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3" t="s">
        <v>73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74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2" t="s">
        <v>75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76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47.25" x14ac:dyDescent="0.25">
      <c r="B98" s="3"/>
      <c r="C98" s="15" t="s">
        <v>77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31.5" x14ac:dyDescent="0.25">
      <c r="B99" s="3"/>
      <c r="C99" s="15" t="s">
        <v>78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2" t="s">
        <v>79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3" t="s">
        <v>80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15.75" x14ac:dyDescent="0.25">
      <c r="B102" s="3"/>
      <c r="C102" s="13" t="s">
        <v>81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82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83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84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2" t="s">
        <v>85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86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47.25" x14ac:dyDescent="0.25">
      <c r="B108" s="3"/>
      <c r="C108" s="15" t="s">
        <v>87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31.5" x14ac:dyDescent="0.25">
      <c r="B109" s="3"/>
      <c r="C109" s="13" t="s">
        <v>88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32.25" thickBot="1" x14ac:dyDescent="0.3">
      <c r="B110" s="3"/>
      <c r="C110" s="16" t="s">
        <v>89</v>
      </c>
      <c r="D110" s="7"/>
      <c r="E110" s="51" t="s">
        <v>273</v>
      </c>
      <c r="F110" s="51" t="s">
        <v>273</v>
      </c>
      <c r="G110" s="3"/>
      <c r="H110" s="3"/>
      <c r="I110" s="3"/>
      <c r="J110" s="3"/>
      <c r="K110" s="3"/>
      <c r="L110" s="3"/>
      <c r="M110" s="3"/>
    </row>
    <row r="111" spans="2:13" ht="36.75" customHeight="1" x14ac:dyDescent="0.25">
      <c r="B111" s="3"/>
      <c r="C111" s="103" t="s">
        <v>54</v>
      </c>
      <c r="D111" s="104"/>
      <c r="E111" s="7"/>
      <c r="F111" s="7"/>
      <c r="G111" s="3"/>
      <c r="H111" s="3"/>
      <c r="I111" s="3"/>
      <c r="J111" s="3"/>
      <c r="K111" s="3"/>
      <c r="L111" s="3"/>
      <c r="M111" s="3"/>
    </row>
    <row r="112" spans="2:13" ht="15.75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88" t="s">
        <v>55</v>
      </c>
      <c r="C113" s="89"/>
      <c r="D113" s="89"/>
      <c r="E113" s="89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13.25" customHeight="1" x14ac:dyDescent="0.25">
      <c r="B115" s="3"/>
      <c r="C115" s="4" t="s">
        <v>56</v>
      </c>
      <c r="D115" s="4" t="s">
        <v>57</v>
      </c>
      <c r="E115" s="4" t="s">
        <v>58</v>
      </c>
      <c r="F115" s="4" t="s">
        <v>59</v>
      </c>
      <c r="G115" s="4" t="s">
        <v>60</v>
      </c>
      <c r="H115" s="4" t="s">
        <v>91</v>
      </c>
      <c r="I115" s="3"/>
      <c r="J115" s="3"/>
      <c r="K115" s="3"/>
      <c r="L115" s="3"/>
      <c r="M115" s="3"/>
    </row>
    <row r="116" spans="2:13" s="45" customFormat="1" ht="100.5" customHeight="1" x14ac:dyDescent="0.25">
      <c r="B116" s="40"/>
      <c r="C116" s="22" t="str">
        <f>D12</f>
        <v>Приобретение LADA KALINA 21941</v>
      </c>
      <c r="D116" s="43" t="str">
        <f>D24</f>
        <v>ВАЗ КАЛИНА 2194, универсал, мест дверей 5/5, масса 1560кг, объем двигателя 1,6, мощность двигателя л.с. 87, макс скорость 168 км/ч, размеры 4084/1700/1504.</v>
      </c>
      <c r="E116" s="43" t="s">
        <v>272</v>
      </c>
      <c r="F116" s="44">
        <v>0.79830999999999996</v>
      </c>
      <c r="G116" s="44">
        <f>F116</f>
        <v>0.79830999999999996</v>
      </c>
      <c r="H116" s="43"/>
      <c r="I116" s="40"/>
      <c r="J116" s="40"/>
      <c r="K116" s="40"/>
      <c r="L116" s="40"/>
      <c r="M116" s="40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3"/>
      <c r="C118" s="3"/>
      <c r="D118" s="18"/>
      <c r="E118" s="18" t="s">
        <v>61</v>
      </c>
      <c r="F118" s="18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/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90" t="s">
        <v>62</v>
      </c>
      <c r="E120" s="90"/>
      <c r="F120" s="90"/>
      <c r="G120" s="3"/>
      <c r="H120" s="3"/>
      <c r="I120" s="3"/>
      <c r="J120" s="3"/>
      <c r="K120" s="3"/>
      <c r="L120" s="3"/>
      <c r="M120" s="3"/>
    </row>
    <row r="121" spans="2:13" ht="16.5" thickBot="1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1"/>
      <c r="E122" s="92"/>
      <c r="F122" s="92"/>
      <c r="G122" s="92"/>
      <c r="H122" s="9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4"/>
      <c r="E123" s="85"/>
      <c r="F123" s="85"/>
      <c r="G123" s="85"/>
      <c r="H123" s="95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6.5" thickBot="1" x14ac:dyDescent="0.3">
      <c r="B158" s="3"/>
      <c r="C158" s="3"/>
      <c r="D158" s="96"/>
      <c r="E158" s="97"/>
      <c r="F158" s="97"/>
      <c r="G158" s="97"/>
      <c r="H158" s="98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</sheetData>
  <mergeCells count="15">
    <mergeCell ref="B113:E113"/>
    <mergeCell ref="D120:F120"/>
    <mergeCell ref="D122:H158"/>
    <mergeCell ref="C79:C82"/>
    <mergeCell ref="B85:E85"/>
    <mergeCell ref="C87:C88"/>
    <mergeCell ref="D87:D88"/>
    <mergeCell ref="E87:F87"/>
    <mergeCell ref="C111:D111"/>
    <mergeCell ref="C74:C77"/>
    <mergeCell ref="D8:M8"/>
    <mergeCell ref="H41:M43"/>
    <mergeCell ref="B56:F56"/>
    <mergeCell ref="B66:E66"/>
    <mergeCell ref="B72:E72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5"/>
  <sheetViews>
    <sheetView topLeftCell="C106" workbookViewId="0">
      <selection activeCell="F23" sqref="F23:G26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110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47.25" x14ac:dyDescent="0.25">
      <c r="B13" s="3">
        <v>1</v>
      </c>
      <c r="C13" s="4" t="s">
        <v>1</v>
      </c>
      <c r="D13" s="19" t="s">
        <v>106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254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74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107</v>
      </c>
      <c r="E25" s="3"/>
      <c r="F25" s="76"/>
      <c r="G25" s="74"/>
      <c r="H25" s="3"/>
      <c r="I25" s="3"/>
      <c r="J25" s="3"/>
      <c r="K25" s="3"/>
      <c r="L25" s="3"/>
      <c r="M25" s="3"/>
    </row>
    <row r="26" spans="2:13" ht="74.25" customHeight="1" x14ac:dyDescent="0.25">
      <c r="B26" s="3">
        <v>11</v>
      </c>
      <c r="C26" s="4" t="s">
        <v>11</v>
      </c>
      <c r="D26" s="4"/>
      <c r="E26" s="3"/>
      <c r="F26" s="74"/>
      <c r="G26" s="74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9" t="s">
        <v>164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.75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98.25" customHeight="1" x14ac:dyDescent="0.25">
      <c r="B42" s="3">
        <v>20</v>
      </c>
      <c r="C42" s="105" t="s">
        <v>22</v>
      </c>
      <c r="D42" s="29" t="s">
        <v>108</v>
      </c>
      <c r="F42" s="3"/>
      <c r="G42" s="3"/>
      <c r="H42" s="3"/>
      <c r="I42" s="3"/>
      <c r="J42" s="3"/>
      <c r="K42" s="3"/>
      <c r="L42" s="3"/>
      <c r="M42" s="3"/>
    </row>
    <row r="43" spans="2:13" ht="73.5" customHeight="1" x14ac:dyDescent="0.25">
      <c r="B43" s="3"/>
      <c r="C43" s="107"/>
      <c r="D43" s="29" t="s">
        <v>109</v>
      </c>
      <c r="F43" s="3"/>
      <c r="G43" s="3"/>
      <c r="H43" s="3"/>
      <c r="I43" s="3"/>
      <c r="J43" s="3"/>
      <c r="K43" s="3"/>
      <c r="L43" s="3"/>
      <c r="M43" s="3"/>
    </row>
    <row r="44" spans="2:13" ht="50.25" customHeight="1" x14ac:dyDescent="0.25">
      <c r="B44" s="3">
        <v>21</v>
      </c>
      <c r="C44" s="4" t="s">
        <v>23</v>
      </c>
      <c r="D44" s="43" t="s">
        <v>216</v>
      </c>
      <c r="E44" s="3"/>
      <c r="F44" s="3"/>
      <c r="G44" s="3"/>
      <c r="H44" s="3"/>
      <c r="I44" s="3"/>
      <c r="J44" s="3"/>
      <c r="K44" s="3"/>
      <c r="L44" s="3"/>
      <c r="M44" s="3"/>
    </row>
    <row r="45" spans="2:13" ht="62.25" customHeight="1" x14ac:dyDescent="0.25">
      <c r="B45" s="3">
        <v>22</v>
      </c>
      <c r="C45" s="4" t="s">
        <v>24</v>
      </c>
      <c r="D45" s="4"/>
      <c r="E45" s="3"/>
      <c r="F45" s="3"/>
      <c r="G45" s="3"/>
      <c r="H45" s="3"/>
      <c r="I45" s="3"/>
      <c r="J45" s="3"/>
      <c r="K45" s="3"/>
      <c r="L45" s="3"/>
      <c r="M45" s="3"/>
    </row>
    <row r="46" spans="2:13" ht="15.75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6"/>
      <c r="C47" s="6"/>
      <c r="D47" s="6" t="s">
        <v>25</v>
      </c>
      <c r="E47" s="6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31.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1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x14ac:dyDescent="0.25">
      <c r="B67" s="3"/>
      <c r="C67" s="10"/>
      <c r="D67" s="10"/>
      <c r="E67" s="10"/>
      <c r="F67" s="10"/>
      <c r="G67" s="1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10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10"/>
      <c r="D73" s="10"/>
      <c r="E73" s="10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10"/>
      <c r="D80" s="10"/>
      <c r="E80" s="10"/>
      <c r="F80" s="10"/>
      <c r="G80" s="1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10"/>
      <c r="D85" s="10"/>
      <c r="E85" s="10"/>
      <c r="F85" s="10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14" t="s">
        <v>167</v>
      </c>
      <c r="F94" s="14" t="s">
        <v>167</v>
      </c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14" t="s">
        <v>90</v>
      </c>
      <c r="F95" s="14" t="s">
        <v>90</v>
      </c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73</v>
      </c>
      <c r="D96" s="7"/>
      <c r="E96" s="14" t="s">
        <v>168</v>
      </c>
      <c r="F96" s="14" t="s">
        <v>168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74</v>
      </c>
      <c r="D97" s="7"/>
      <c r="E97" s="14" t="s">
        <v>168</v>
      </c>
      <c r="F97" s="14" t="s">
        <v>168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14"/>
      <c r="F98" s="14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14" t="s">
        <v>169</v>
      </c>
      <c r="F99" s="14" t="s">
        <v>169</v>
      </c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14" t="s">
        <v>90</v>
      </c>
      <c r="F100" s="14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14"/>
      <c r="F102" s="14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14" t="s">
        <v>170</v>
      </c>
      <c r="F103" s="14" t="s">
        <v>170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14" t="s">
        <v>171</v>
      </c>
      <c r="F104" s="14" t="s">
        <v>171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82</v>
      </c>
      <c r="D105" s="7"/>
      <c r="E105" s="14" t="s">
        <v>172</v>
      </c>
      <c r="F105" s="14" t="s">
        <v>172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83</v>
      </c>
      <c r="D106" s="7"/>
      <c r="E106" s="14" t="s">
        <v>173</v>
      </c>
      <c r="F106" s="14" t="s">
        <v>173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14" t="s">
        <v>174</v>
      </c>
      <c r="F107" s="14" t="s">
        <v>174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14"/>
      <c r="F108" s="14">
        <v>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14" t="s">
        <v>171</v>
      </c>
      <c r="F109" s="14" t="s">
        <v>171</v>
      </c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14" t="s">
        <v>90</v>
      </c>
      <c r="F110" s="14" t="s">
        <v>90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14" t="s">
        <v>175</v>
      </c>
      <c r="F111" s="14" t="s">
        <v>175</v>
      </c>
      <c r="G111" s="3"/>
      <c r="H111" s="3"/>
      <c r="I111" s="3"/>
      <c r="J111" s="3"/>
      <c r="K111" s="3"/>
      <c r="L111" s="3"/>
      <c r="M111" s="3"/>
    </row>
    <row r="112" spans="2:13" ht="32.25" thickBot="1" x14ac:dyDescent="0.3">
      <c r="B112" s="3"/>
      <c r="C112" s="16" t="s">
        <v>89</v>
      </c>
      <c r="D112" s="7"/>
      <c r="E112" s="17" t="s">
        <v>175</v>
      </c>
      <c r="F112" s="17" t="s">
        <v>175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0.25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ht="47.25" x14ac:dyDescent="0.25">
      <c r="B118" s="3"/>
      <c r="C118" s="4" t="str">
        <f>D13</f>
        <v>Реконструкция кабельной линии 10 кВ РП-1536 ТП-315, по адресу: г. Короолев, ул. Калининградская</v>
      </c>
      <c r="D118" s="9" t="str">
        <f>D25</f>
        <v>Кабельная линия 0,194 км ( кабель АСБлУ 3*240)</v>
      </c>
      <c r="E118" s="9">
        <v>30</v>
      </c>
      <c r="F118" s="39">
        <f>953.51482/1000</f>
        <v>0.95351481999999999</v>
      </c>
      <c r="G118" s="39">
        <f>F118</f>
        <v>0.95351481999999999</v>
      </c>
      <c r="H118" s="9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5">
    <mergeCell ref="C76:C79"/>
    <mergeCell ref="D9:M9"/>
    <mergeCell ref="C42:C43"/>
    <mergeCell ref="B58:F58"/>
    <mergeCell ref="B68:E68"/>
    <mergeCell ref="B74:E74"/>
    <mergeCell ref="B115:E115"/>
    <mergeCell ref="D122:F122"/>
    <mergeCell ref="D124:H160"/>
    <mergeCell ref="C81:C84"/>
    <mergeCell ref="B87:E87"/>
    <mergeCell ref="C89:C90"/>
    <mergeCell ref="D89:D90"/>
    <mergeCell ref="E89:F89"/>
    <mergeCell ref="C113:D113"/>
  </mergeCells>
  <pageMargins left="0.70866141732283472" right="0.70866141732283472" top="0.74803149606299213" bottom="0.74803149606299213" header="0.31496062992125984" footer="0.31496062992125984"/>
  <pageSetup paperSize="9" scale="3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6"/>
  <sheetViews>
    <sheetView topLeftCell="C110" workbookViewId="0">
      <selection activeCell="F20" sqref="F20:G26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233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.75" x14ac:dyDescent="0.25">
      <c r="B14" s="3">
        <v>1</v>
      </c>
      <c r="C14" s="4" t="s">
        <v>1</v>
      </c>
      <c r="D14" s="19" t="s">
        <v>102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255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3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ht="63" x14ac:dyDescent="0.25">
      <c r="B20" s="3">
        <v>4</v>
      </c>
      <c r="C20" s="4" t="s">
        <v>214</v>
      </c>
      <c r="D20" s="4"/>
      <c r="E20" s="3"/>
      <c r="F20" s="74"/>
      <c r="G20" s="74"/>
      <c r="H20" s="3"/>
      <c r="I20" s="3"/>
      <c r="J20" s="3"/>
      <c r="K20" s="3"/>
      <c r="L20" s="3"/>
      <c r="M20" s="3"/>
    </row>
    <row r="21" spans="2:13" ht="21.75" customHeight="1" x14ac:dyDescent="0.25">
      <c r="B21" s="3">
        <v>5</v>
      </c>
      <c r="C21" s="4" t="s">
        <v>5</v>
      </c>
      <c r="D21" s="4"/>
      <c r="E21" s="3"/>
      <c r="F21" s="74"/>
      <c r="G21" s="74"/>
      <c r="H21" s="3"/>
      <c r="I21" s="3"/>
      <c r="J21" s="3"/>
      <c r="K21" s="3"/>
      <c r="L21" s="3"/>
      <c r="M21" s="3"/>
    </row>
    <row r="22" spans="2:13" ht="33.75" customHeight="1" x14ac:dyDescent="0.25">
      <c r="B22" s="3">
        <v>6</v>
      </c>
      <c r="C22" s="4" t="s">
        <v>6</v>
      </c>
      <c r="D22" s="4"/>
      <c r="E22" s="3"/>
      <c r="F22" s="74"/>
      <c r="G22" s="74"/>
      <c r="H22" s="3"/>
      <c r="I22" s="3"/>
      <c r="J22" s="3"/>
      <c r="K22" s="3"/>
      <c r="L22" s="3"/>
      <c r="M22" s="3"/>
    </row>
    <row r="23" spans="2:13" ht="19.5" customHeight="1" x14ac:dyDescent="0.25">
      <c r="B23" s="3">
        <v>7</v>
      </c>
      <c r="C23" s="4" t="s">
        <v>7</v>
      </c>
      <c r="D23" s="4" t="s">
        <v>64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33.75" customHeight="1" x14ac:dyDescent="0.25">
      <c r="B24" s="3">
        <v>8</v>
      </c>
      <c r="C24" s="4" t="s">
        <v>8</v>
      </c>
      <c r="D24" s="4" t="s">
        <v>65</v>
      </c>
      <c r="E24" s="3"/>
      <c r="F24" s="74"/>
      <c r="G24" s="74"/>
      <c r="H24" s="3"/>
      <c r="I24" s="3"/>
      <c r="J24" s="3"/>
      <c r="K24" s="3"/>
      <c r="L24" s="3"/>
      <c r="M24" s="3"/>
    </row>
    <row r="25" spans="2:13" ht="23.25" customHeight="1" x14ac:dyDescent="0.25">
      <c r="B25" s="3">
        <v>9</v>
      </c>
      <c r="C25" s="4" t="s">
        <v>9</v>
      </c>
      <c r="D25" s="4"/>
      <c r="E25" s="3"/>
      <c r="F25" s="74"/>
      <c r="G25" s="74"/>
      <c r="H25" s="3"/>
      <c r="I25" s="3"/>
      <c r="J25" s="3"/>
      <c r="K25" s="3"/>
      <c r="L25" s="3"/>
      <c r="M25" s="3"/>
    </row>
    <row r="26" spans="2:13" ht="41.25" customHeight="1" x14ac:dyDescent="0.25">
      <c r="B26" s="3">
        <v>10</v>
      </c>
      <c r="C26" s="4" t="s">
        <v>10</v>
      </c>
      <c r="D26" s="4" t="s">
        <v>103</v>
      </c>
      <c r="E26" s="3"/>
      <c r="F26" s="76"/>
      <c r="G26" s="74"/>
      <c r="H26" s="3"/>
      <c r="I26" s="3"/>
      <c r="J26" s="3"/>
      <c r="K26" s="3"/>
      <c r="L26" s="3"/>
      <c r="M26" s="3"/>
    </row>
    <row r="27" spans="2:13" ht="74.25" customHeight="1" x14ac:dyDescent="0.25">
      <c r="B27" s="3">
        <v>11</v>
      </c>
      <c r="C27" s="4" t="s">
        <v>11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30" customHeight="1" x14ac:dyDescent="0.25">
      <c r="B28" s="3">
        <v>12</v>
      </c>
      <c r="C28" s="4" t="s">
        <v>12</v>
      </c>
      <c r="D28" s="4"/>
      <c r="E28" s="3"/>
      <c r="F28" s="3"/>
      <c r="G28" s="3"/>
      <c r="H28" s="3"/>
      <c r="I28" s="3"/>
      <c r="J28" s="3"/>
      <c r="K28" s="3"/>
      <c r="L28" s="3"/>
      <c r="M28" s="3"/>
    </row>
    <row r="29" spans="2:13" ht="27.75" customHeight="1" x14ac:dyDescent="0.25">
      <c r="B29" s="3">
        <v>13</v>
      </c>
      <c r="C29" s="4" t="s">
        <v>13</v>
      </c>
      <c r="D29" s="9" t="s">
        <v>164</v>
      </c>
      <c r="E29" s="3"/>
      <c r="F29" s="3"/>
      <c r="G29" s="3"/>
      <c r="H29" s="3"/>
      <c r="I29" s="3"/>
      <c r="J29" s="3"/>
      <c r="K29" s="3"/>
      <c r="L29" s="3"/>
      <c r="M29" s="3"/>
    </row>
    <row r="30" spans="2:13" ht="95.25" customHeight="1" x14ac:dyDescent="0.25">
      <c r="B30" s="3">
        <v>14</v>
      </c>
      <c r="C30" s="4" t="s">
        <v>14</v>
      </c>
      <c r="D30" s="7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6"/>
      <c r="C33" s="6"/>
      <c r="D33" s="6" t="s">
        <v>15</v>
      </c>
      <c r="E33" s="6"/>
      <c r="F33" s="3"/>
      <c r="G33" s="3"/>
      <c r="H33" s="3"/>
      <c r="I33" s="3"/>
      <c r="J33" s="3"/>
      <c r="K33" s="3"/>
      <c r="L33" s="3"/>
      <c r="M33" s="3"/>
    </row>
    <row r="34" spans="2:13" ht="15.75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72.75" customHeight="1" x14ac:dyDescent="0.25">
      <c r="B35" s="3">
        <v>15</v>
      </c>
      <c r="C35" s="4" t="s">
        <v>16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3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3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ht="52.5" customHeight="1" x14ac:dyDescent="0.25">
      <c r="B42" s="3">
        <v>19</v>
      </c>
      <c r="C42" s="4" t="s">
        <v>19</v>
      </c>
      <c r="D42" s="4" t="s">
        <v>67</v>
      </c>
      <c r="E42" s="3"/>
      <c r="F42" s="3"/>
      <c r="G42" s="3"/>
      <c r="H42" s="3"/>
      <c r="I42" s="3"/>
      <c r="J42" s="3"/>
      <c r="K42" s="3"/>
      <c r="L42" s="3"/>
      <c r="M42" s="3"/>
    </row>
    <row r="43" spans="2:13" ht="73.5" customHeight="1" x14ac:dyDescent="0.25">
      <c r="B43" s="3">
        <v>20</v>
      </c>
      <c r="C43" s="105" t="s">
        <v>22</v>
      </c>
      <c r="D43" s="27" t="s">
        <v>104</v>
      </c>
      <c r="E43" s="3"/>
      <c r="F43" s="3"/>
      <c r="G43" s="3"/>
      <c r="H43" s="3"/>
      <c r="I43" s="3"/>
      <c r="J43" s="3"/>
      <c r="K43" s="3"/>
      <c r="L43" s="3"/>
      <c r="M43" s="3"/>
    </row>
    <row r="44" spans="2:13" ht="164.25" customHeight="1" x14ac:dyDescent="0.25">
      <c r="B44" s="3"/>
      <c r="C44" s="107"/>
      <c r="D44" s="27" t="s">
        <v>105</v>
      </c>
      <c r="E44" s="3"/>
      <c r="F44" s="3"/>
      <c r="G44" s="3"/>
      <c r="H44" s="3"/>
      <c r="I44" s="3"/>
      <c r="J44" s="3"/>
      <c r="K44" s="3"/>
      <c r="L44" s="3"/>
      <c r="M44" s="3"/>
    </row>
    <row r="45" spans="2:13" ht="50.25" customHeight="1" x14ac:dyDescent="0.25">
      <c r="B45" s="3">
        <v>21</v>
      </c>
      <c r="C45" s="4" t="s">
        <v>23</v>
      </c>
      <c r="D45" s="43" t="s">
        <v>216</v>
      </c>
      <c r="E45" s="3"/>
      <c r="F45" s="3"/>
      <c r="G45" s="3"/>
      <c r="H45" s="3"/>
      <c r="I45" s="3"/>
      <c r="J45" s="3"/>
      <c r="K45" s="3"/>
      <c r="L45" s="3"/>
      <c r="M45" s="3"/>
    </row>
    <row r="46" spans="2:13" ht="62.25" customHeight="1" x14ac:dyDescent="0.25">
      <c r="B46" s="3">
        <v>22</v>
      </c>
      <c r="C46" s="4" t="s">
        <v>24</v>
      </c>
      <c r="D46" s="4"/>
      <c r="E46" s="3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6"/>
      <c r="C48" s="6"/>
      <c r="D48" s="6" t="s">
        <v>25</v>
      </c>
      <c r="E48" s="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31.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x14ac:dyDescent="0.25">
      <c r="B68" s="3"/>
      <c r="C68" s="10"/>
      <c r="D68" s="10"/>
      <c r="E68" s="10"/>
      <c r="F68" s="10"/>
      <c r="G68" s="1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10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10"/>
      <c r="D74" s="10"/>
      <c r="E74" s="10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10"/>
      <c r="D81" s="10"/>
      <c r="E81" s="10"/>
      <c r="F81" s="10"/>
      <c r="G81" s="1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14" t="s">
        <v>167</v>
      </c>
      <c r="F95" s="14" t="s">
        <v>167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14" t="s">
        <v>90</v>
      </c>
      <c r="F96" s="14" t="s">
        <v>90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73</v>
      </c>
      <c r="D97" s="7"/>
      <c r="E97" s="14" t="s">
        <v>168</v>
      </c>
      <c r="F97" s="14" t="s">
        <v>168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74</v>
      </c>
      <c r="D98" s="7"/>
      <c r="E98" s="14" t="s">
        <v>168</v>
      </c>
      <c r="F98" s="14" t="s">
        <v>168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14"/>
      <c r="F99" s="14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14" t="s">
        <v>169</v>
      </c>
      <c r="F100" s="14" t="s">
        <v>169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14" t="s">
        <v>90</v>
      </c>
      <c r="F102" s="14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14"/>
      <c r="F103" s="14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14" t="s">
        <v>170</v>
      </c>
      <c r="F104" s="14" t="s">
        <v>170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14" t="s">
        <v>171</v>
      </c>
      <c r="F105" s="14" t="s">
        <v>171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82</v>
      </c>
      <c r="D106" s="7"/>
      <c r="E106" s="14" t="s">
        <v>172</v>
      </c>
      <c r="F106" s="14" t="s">
        <v>172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83</v>
      </c>
      <c r="D107" s="7"/>
      <c r="E107" s="14" t="s">
        <v>173</v>
      </c>
      <c r="F107" s="14" t="s">
        <v>173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14" t="s">
        <v>174</v>
      </c>
      <c r="F108" s="14" t="s">
        <v>174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14"/>
      <c r="F109" s="14">
        <v>0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14" t="s">
        <v>171</v>
      </c>
      <c r="F110" s="14" t="s">
        <v>171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14" t="s">
        <v>90</v>
      </c>
      <c r="F111" s="14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14" t="s">
        <v>175</v>
      </c>
      <c r="F112" s="14" t="s">
        <v>175</v>
      </c>
      <c r="G112" s="3"/>
      <c r="H112" s="3"/>
      <c r="I112" s="3"/>
      <c r="J112" s="3"/>
      <c r="K112" s="3"/>
      <c r="L112" s="3"/>
      <c r="M112" s="3"/>
    </row>
    <row r="113" spans="2:13" ht="32.25" thickBot="1" x14ac:dyDescent="0.3">
      <c r="B113" s="3"/>
      <c r="C113" s="16" t="s">
        <v>89</v>
      </c>
      <c r="D113" s="7"/>
      <c r="E113" s="17" t="s">
        <v>175</v>
      </c>
      <c r="F113" s="17" t="s">
        <v>175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0.25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ht="78.75" x14ac:dyDescent="0.25">
      <c r="B119" s="3"/>
      <c r="C119" s="4" t="str">
        <f>D14</f>
        <v>Монтаж низковольтных воздушных линий 0,4 кВ от РУ-0,4 кВ БКТП до границ участков существующих жилых домов, взамен выбывающих основных фондов в мкр. Первомайский</v>
      </c>
      <c r="D119" s="9" t="str">
        <f>D26</f>
        <v>Воздушная линия 2,700 км ( кабель СИП Торсада 3*70+70, 2*16,4*16)</v>
      </c>
      <c r="E119" s="9">
        <v>30</v>
      </c>
      <c r="F119" s="39">
        <f>3121.84/1000</f>
        <v>3.1218400000000002</v>
      </c>
      <c r="G119" s="39">
        <f>F119</f>
        <v>3.1218400000000002</v>
      </c>
      <c r="H119" s="9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5">
    <mergeCell ref="C77:C80"/>
    <mergeCell ref="D10:M10"/>
    <mergeCell ref="C43:C44"/>
    <mergeCell ref="B59:F59"/>
    <mergeCell ref="B69:E69"/>
    <mergeCell ref="B75:E75"/>
    <mergeCell ref="B116:E116"/>
    <mergeCell ref="D123:F123"/>
    <mergeCell ref="D125:H161"/>
    <mergeCell ref="C82:C85"/>
    <mergeCell ref="B88:E88"/>
    <mergeCell ref="C90:C91"/>
    <mergeCell ref="D90:D91"/>
    <mergeCell ref="E90:F90"/>
    <mergeCell ref="C114:D114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7"/>
  <sheetViews>
    <sheetView topLeftCell="B111" workbookViewId="0">
      <selection activeCell="E115" sqref="E115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1" spans="2:13" ht="15.75" x14ac:dyDescent="0.25">
      <c r="B11" s="3"/>
      <c r="C11" s="3"/>
      <c r="D11" s="85" t="s">
        <v>234</v>
      </c>
      <c r="E11" s="85"/>
      <c r="F11" s="85"/>
      <c r="G11" s="85"/>
      <c r="H11" s="85"/>
      <c r="I11" s="85"/>
      <c r="J11" s="85"/>
      <c r="K11" s="85"/>
      <c r="L11" s="85"/>
      <c r="M11" s="85"/>
    </row>
    <row r="12" spans="2:13" ht="15.75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/>
      <c r="C13" s="55" t="s">
        <v>222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75" x14ac:dyDescent="0.25">
      <c r="B14" s="3" t="s"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ht="78.75" x14ac:dyDescent="0.25">
      <c r="B15" s="3">
        <v>1</v>
      </c>
      <c r="C15" s="4" t="s">
        <v>1</v>
      </c>
      <c r="D15" s="19" t="s">
        <v>96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27.75" customHeight="1" x14ac:dyDescent="0.25">
      <c r="B16" s="3">
        <v>2</v>
      </c>
      <c r="C16" s="4" t="s">
        <v>2</v>
      </c>
      <c r="D16" s="9" t="s">
        <v>256</v>
      </c>
      <c r="E16" s="3"/>
      <c r="F16" s="3"/>
      <c r="G16" s="3"/>
      <c r="H16" s="3"/>
      <c r="I16" s="3"/>
      <c r="J16" s="3"/>
      <c r="K16" s="3"/>
      <c r="L16" s="3"/>
      <c r="M16" s="3"/>
    </row>
    <row r="17" spans="2:13" ht="31.5" x14ac:dyDescent="0.25">
      <c r="B17" s="3">
        <v>3</v>
      </c>
      <c r="C17" s="4" t="s">
        <v>3</v>
      </c>
      <c r="D17" s="4"/>
      <c r="E17" s="3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15.75" x14ac:dyDescent="0.25">
      <c r="B19" s="6"/>
      <c r="C19" s="6"/>
      <c r="D19" s="6" t="s">
        <v>4</v>
      </c>
      <c r="E19" s="6"/>
      <c r="F19" s="3"/>
      <c r="G19" s="3"/>
      <c r="H19" s="3"/>
      <c r="I19" s="3"/>
      <c r="J19" s="3"/>
      <c r="K19" s="3"/>
      <c r="L19" s="3"/>
      <c r="M19" s="3"/>
    </row>
    <row r="20" spans="2:13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63" x14ac:dyDescent="0.25">
      <c r="B21" s="3">
        <v>4</v>
      </c>
      <c r="C21" s="4" t="s">
        <v>214</v>
      </c>
      <c r="D21" s="4"/>
      <c r="E21" s="3"/>
      <c r="F21" s="74"/>
      <c r="G21" s="74"/>
      <c r="H21" s="74"/>
      <c r="I21" s="3"/>
      <c r="J21" s="3"/>
      <c r="K21" s="3"/>
      <c r="L21" s="3"/>
      <c r="M21" s="3"/>
    </row>
    <row r="22" spans="2:13" ht="21.75" customHeight="1" x14ac:dyDescent="0.25">
      <c r="B22" s="3">
        <v>5</v>
      </c>
      <c r="C22" s="4" t="s">
        <v>5</v>
      </c>
      <c r="D22" s="4"/>
      <c r="E22" s="3"/>
      <c r="F22" s="74"/>
      <c r="G22" s="74"/>
      <c r="H22" s="74"/>
      <c r="I22" s="3"/>
      <c r="J22" s="3"/>
      <c r="K22" s="3"/>
      <c r="L22" s="3"/>
      <c r="M22" s="3"/>
    </row>
    <row r="23" spans="2:13" ht="33.75" customHeight="1" x14ac:dyDescent="0.25">
      <c r="B23" s="3">
        <v>6</v>
      </c>
      <c r="C23" s="4" t="s">
        <v>6</v>
      </c>
      <c r="D23" s="4"/>
      <c r="E23" s="3"/>
      <c r="F23" s="74"/>
      <c r="G23" s="74"/>
      <c r="H23" s="74"/>
      <c r="I23" s="3"/>
      <c r="J23" s="3"/>
      <c r="K23" s="3"/>
      <c r="L23" s="3"/>
      <c r="M23" s="3"/>
    </row>
    <row r="24" spans="2:13" ht="19.5" customHeight="1" x14ac:dyDescent="0.25">
      <c r="B24" s="3">
        <v>7</v>
      </c>
      <c r="C24" s="4" t="s">
        <v>7</v>
      </c>
      <c r="D24" s="4" t="s">
        <v>64</v>
      </c>
      <c r="E24" s="3"/>
      <c r="F24" s="74"/>
      <c r="G24" s="74"/>
      <c r="H24" s="74"/>
      <c r="I24" s="3"/>
      <c r="J24" s="3"/>
      <c r="K24" s="3"/>
      <c r="L24" s="3"/>
      <c r="M24" s="3"/>
    </row>
    <row r="25" spans="2:13" ht="33.75" customHeight="1" x14ac:dyDescent="0.25">
      <c r="B25" s="3">
        <v>8</v>
      </c>
      <c r="C25" s="4" t="s">
        <v>8</v>
      </c>
      <c r="D25" s="4" t="s">
        <v>65</v>
      </c>
      <c r="E25" s="3"/>
      <c r="F25" s="74"/>
      <c r="G25" s="74"/>
      <c r="H25" s="74"/>
      <c r="I25" s="3"/>
      <c r="J25" s="3"/>
      <c r="K25" s="3"/>
      <c r="L25" s="3"/>
      <c r="M25" s="3"/>
    </row>
    <row r="26" spans="2:13" ht="23.25" customHeight="1" x14ac:dyDescent="0.25">
      <c r="B26" s="3">
        <v>9</v>
      </c>
      <c r="C26" s="4" t="s">
        <v>9</v>
      </c>
      <c r="D26" s="4"/>
      <c r="E26" s="3"/>
      <c r="F26" s="74"/>
      <c r="G26" s="74"/>
      <c r="H26" s="74"/>
      <c r="I26" s="3"/>
      <c r="J26" s="3"/>
      <c r="K26" s="3"/>
      <c r="L26" s="3"/>
      <c r="M26" s="3"/>
    </row>
    <row r="27" spans="2:13" ht="41.25" customHeight="1" x14ac:dyDescent="0.25">
      <c r="B27" s="3">
        <v>10</v>
      </c>
      <c r="C27" s="4" t="s">
        <v>10</v>
      </c>
      <c r="D27" s="4" t="s">
        <v>97</v>
      </c>
      <c r="E27" s="3"/>
      <c r="F27" s="75"/>
      <c r="G27" s="74"/>
      <c r="H27" s="74"/>
      <c r="I27" s="3"/>
      <c r="J27" s="3"/>
      <c r="K27" s="3"/>
      <c r="L27" s="3"/>
      <c r="M27" s="3"/>
    </row>
    <row r="28" spans="2:13" ht="74.25" customHeight="1" x14ac:dyDescent="0.25">
      <c r="B28" s="3">
        <v>11</v>
      </c>
      <c r="C28" s="4" t="s">
        <v>11</v>
      </c>
      <c r="D28" s="4"/>
      <c r="E28" s="3"/>
      <c r="F28" s="74"/>
      <c r="G28" s="74"/>
      <c r="H28" s="74"/>
      <c r="I28" s="3"/>
      <c r="J28" s="3"/>
      <c r="K28" s="3"/>
      <c r="L28" s="3"/>
      <c r="M28" s="3"/>
    </row>
    <row r="29" spans="2:13" ht="30" customHeight="1" x14ac:dyDescent="0.25">
      <c r="B29" s="3">
        <v>12</v>
      </c>
      <c r="C29" s="4" t="s">
        <v>12</v>
      </c>
      <c r="D29" s="4"/>
      <c r="E29" s="3"/>
      <c r="F29" s="3"/>
      <c r="G29" s="3"/>
      <c r="H29" s="3"/>
      <c r="I29" s="3"/>
      <c r="J29" s="3"/>
      <c r="K29" s="3"/>
      <c r="L29" s="3"/>
      <c r="M29" s="3"/>
    </row>
    <row r="30" spans="2:13" ht="27.75" customHeight="1" x14ac:dyDescent="0.25">
      <c r="B30" s="3">
        <v>13</v>
      </c>
      <c r="C30" s="4" t="s">
        <v>13</v>
      </c>
      <c r="D30" s="9" t="s">
        <v>274</v>
      </c>
      <c r="E30" s="3"/>
      <c r="F30" s="3"/>
      <c r="G30" s="3"/>
      <c r="H30" s="3"/>
      <c r="I30" s="3"/>
      <c r="J30" s="3"/>
      <c r="K30" s="3"/>
      <c r="L30" s="3"/>
      <c r="M30" s="3"/>
    </row>
    <row r="31" spans="2:13" ht="95.25" customHeight="1" x14ac:dyDescent="0.25">
      <c r="B31" s="3">
        <v>14</v>
      </c>
      <c r="C31" s="4" t="s">
        <v>14</v>
      </c>
      <c r="D31" s="7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15.75" x14ac:dyDescent="0.25">
      <c r="B34" s="6"/>
      <c r="C34" s="6"/>
      <c r="D34" s="6" t="s">
        <v>15</v>
      </c>
      <c r="E34" s="6"/>
      <c r="F34" s="3"/>
      <c r="G34" s="3"/>
      <c r="H34" s="3"/>
      <c r="I34" s="3"/>
      <c r="J34" s="3"/>
      <c r="K34" s="3"/>
      <c r="L34" s="3"/>
      <c r="M34" s="3"/>
    </row>
    <row r="35" spans="2:13" ht="15.75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72.75" customHeight="1" x14ac:dyDescent="0.25">
      <c r="B36" s="3">
        <v>15</v>
      </c>
      <c r="C36" s="4" t="s">
        <v>16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8.75" customHeight="1" x14ac:dyDescent="0.25">
      <c r="B37" s="3">
        <v>16</v>
      </c>
      <c r="C37" s="4" t="s">
        <v>20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3" ht="77.25" customHeight="1" x14ac:dyDescent="0.25">
      <c r="B38" s="3">
        <v>17</v>
      </c>
      <c r="C38" s="4" t="s">
        <v>21</v>
      </c>
      <c r="D38" s="4"/>
      <c r="E38" s="3"/>
      <c r="F38" s="3"/>
      <c r="G38" s="3"/>
      <c r="H38" s="3"/>
      <c r="I38" s="3"/>
      <c r="J38" s="3"/>
      <c r="K38" s="3"/>
      <c r="L38" s="3"/>
      <c r="M38" s="3"/>
    </row>
    <row r="39" spans="2:13" ht="45.75" customHeight="1" x14ac:dyDescent="0.25">
      <c r="B39" s="3">
        <v>18</v>
      </c>
      <c r="C39" s="4" t="s">
        <v>17</v>
      </c>
      <c r="D39" s="4" t="s">
        <v>100</v>
      </c>
      <c r="E39" s="3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5.75" x14ac:dyDescent="0.25">
      <c r="B41" s="6"/>
      <c r="C41" s="6"/>
      <c r="D41" s="6" t="s">
        <v>18</v>
      </c>
      <c r="E41" s="6"/>
      <c r="F41" s="3"/>
      <c r="G41" s="3"/>
      <c r="H41" s="3"/>
      <c r="I41" s="3"/>
      <c r="J41" s="3"/>
      <c r="K41" s="3"/>
      <c r="L41" s="3"/>
      <c r="M41" s="3"/>
    </row>
    <row r="42" spans="2:13" ht="15.7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52.5" customHeight="1" x14ac:dyDescent="0.25">
      <c r="B43" s="3">
        <v>19</v>
      </c>
      <c r="C43" s="4" t="s">
        <v>19</v>
      </c>
      <c r="D43" s="4" t="s">
        <v>67</v>
      </c>
      <c r="E43" s="3"/>
      <c r="F43" s="3"/>
      <c r="G43" s="3"/>
      <c r="H43" s="3"/>
      <c r="I43" s="3"/>
      <c r="J43" s="3"/>
      <c r="K43" s="3"/>
      <c r="L43" s="3"/>
      <c r="M43" s="3"/>
    </row>
    <row r="44" spans="2:13" ht="51" customHeight="1" x14ac:dyDescent="0.25">
      <c r="B44" s="3">
        <v>20</v>
      </c>
      <c r="C44" s="105" t="s">
        <v>22</v>
      </c>
      <c r="D44" s="24" t="s">
        <v>98</v>
      </c>
      <c r="E44" s="3"/>
      <c r="F44" s="3"/>
      <c r="G44" s="3"/>
      <c r="H44" s="3"/>
      <c r="I44" s="3"/>
      <c r="J44" s="3"/>
      <c r="K44" s="3"/>
      <c r="L44" s="3"/>
      <c r="M44" s="3"/>
    </row>
    <row r="45" spans="2:13" ht="102.75" customHeight="1" x14ac:dyDescent="0.25">
      <c r="B45" s="3"/>
      <c r="C45" s="107"/>
      <c r="D45" s="25" t="s">
        <v>99</v>
      </c>
      <c r="E45" s="3"/>
      <c r="F45" s="3"/>
      <c r="G45" s="3"/>
      <c r="H45" s="3"/>
      <c r="I45" s="3"/>
      <c r="J45" s="3"/>
      <c r="K45" s="3"/>
      <c r="L45" s="3"/>
      <c r="M45" s="3"/>
    </row>
    <row r="46" spans="2:13" ht="50.25" customHeight="1" x14ac:dyDescent="0.25">
      <c r="B46" s="3">
        <v>21</v>
      </c>
      <c r="C46" s="4" t="s">
        <v>23</v>
      </c>
      <c r="D46" s="43" t="s">
        <v>216</v>
      </c>
      <c r="E46" s="3"/>
      <c r="F46" s="3"/>
      <c r="G46" s="3"/>
      <c r="H46" s="3"/>
      <c r="I46" s="3"/>
      <c r="J46" s="3"/>
      <c r="K46" s="3"/>
      <c r="L46" s="3"/>
      <c r="M46" s="3"/>
    </row>
    <row r="47" spans="2:13" ht="62.25" customHeight="1" x14ac:dyDescent="0.25">
      <c r="B47" s="3">
        <v>22</v>
      </c>
      <c r="C47" s="4" t="s">
        <v>24</v>
      </c>
      <c r="D47" s="4"/>
      <c r="E47" s="3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6"/>
      <c r="C49" s="6"/>
      <c r="D49" s="6" t="s">
        <v>25</v>
      </c>
      <c r="E49" s="6"/>
      <c r="F49" s="3"/>
      <c r="G49" s="3"/>
      <c r="H49" s="3"/>
      <c r="I49" s="3"/>
      <c r="J49" s="3"/>
      <c r="K49" s="3"/>
      <c r="L49" s="3"/>
      <c r="M49" s="3"/>
    </row>
    <row r="50" spans="2:13" ht="15.75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78.75" x14ac:dyDescent="0.25">
      <c r="B51" s="3">
        <v>23</v>
      </c>
      <c r="C51" s="4" t="s">
        <v>26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47.25" x14ac:dyDescent="0.25">
      <c r="B52" s="3">
        <v>24</v>
      </c>
      <c r="C52" s="4" t="s">
        <v>27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63" x14ac:dyDescent="0.25">
      <c r="B53" s="3">
        <v>25</v>
      </c>
      <c r="C53" s="4" t="s">
        <v>28</v>
      </c>
      <c r="D53" s="4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6"/>
      <c r="C55" s="6"/>
      <c r="D55" s="6" t="s">
        <v>29</v>
      </c>
      <c r="E55" s="6"/>
      <c r="F55" s="3"/>
      <c r="G55" s="3"/>
      <c r="H55" s="3"/>
      <c r="I55" s="3"/>
      <c r="J55" s="3"/>
      <c r="K55" s="3"/>
      <c r="L55" s="3"/>
      <c r="M55" s="3"/>
    </row>
    <row r="56" spans="2:13" ht="31.5" x14ac:dyDescent="0.25">
      <c r="B56" s="3"/>
      <c r="C56" s="8" t="s">
        <v>30</v>
      </c>
      <c r="D56" s="8" t="s">
        <v>29</v>
      </c>
      <c r="E56" s="3"/>
      <c r="F56" s="3"/>
      <c r="G56" s="3"/>
      <c r="H56" s="3"/>
      <c r="I56" s="3"/>
      <c r="J56" s="3"/>
      <c r="K56" s="3"/>
      <c r="L56" s="3"/>
      <c r="M56" s="3"/>
    </row>
    <row r="57" spans="2:13" ht="110.25" customHeight="1" x14ac:dyDescent="0.25">
      <c r="B57" s="3">
        <v>26</v>
      </c>
      <c r="C57" s="4" t="s">
        <v>92</v>
      </c>
      <c r="D57" s="4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27.75" customHeight="1" x14ac:dyDescent="0.25">
      <c r="B60" s="87" t="s">
        <v>31</v>
      </c>
      <c r="C60" s="87"/>
      <c r="D60" s="87"/>
      <c r="E60" s="87"/>
      <c r="F60" s="85"/>
      <c r="G60" s="3"/>
      <c r="H60" s="3"/>
      <c r="I60" s="3"/>
      <c r="J60" s="3"/>
      <c r="K60" s="3"/>
      <c r="L60" s="3"/>
      <c r="M60" s="3"/>
    </row>
    <row r="61" spans="2:13" ht="15.75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ht="72.75" customHeight="1" x14ac:dyDescent="0.25">
      <c r="B62" s="3">
        <v>41</v>
      </c>
      <c r="C62" s="9" t="s">
        <v>39</v>
      </c>
      <c r="D62" s="9" t="s">
        <v>32</v>
      </c>
      <c r="E62" s="9" t="s">
        <v>33</v>
      </c>
      <c r="F62" s="9" t="s">
        <v>34</v>
      </c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35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x14ac:dyDescent="0.25">
      <c r="B64" s="3"/>
      <c r="C64" s="4" t="s">
        <v>36</v>
      </c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hidden="1" x14ac:dyDescent="0.25">
      <c r="B68" s="3"/>
      <c r="C68" s="4"/>
      <c r="D68" s="4"/>
      <c r="E68" s="4"/>
      <c r="F68" s="4"/>
      <c r="G68" s="10"/>
      <c r="H68" s="3"/>
      <c r="I68" s="3"/>
      <c r="J68" s="3"/>
      <c r="K68" s="3"/>
      <c r="L68" s="3"/>
      <c r="M68" s="3"/>
    </row>
    <row r="69" spans="2:13" ht="15.75" x14ac:dyDescent="0.25">
      <c r="B69" s="3"/>
      <c r="C69" s="10"/>
      <c r="D69" s="10"/>
      <c r="E69" s="10"/>
      <c r="F69" s="10"/>
      <c r="G69" s="10"/>
      <c r="H69" s="3"/>
      <c r="I69" s="3"/>
      <c r="J69" s="3"/>
      <c r="K69" s="3"/>
      <c r="L69" s="3"/>
      <c r="M69" s="3"/>
    </row>
    <row r="70" spans="2:13" ht="27.75" customHeight="1" x14ac:dyDescent="0.25">
      <c r="B70" s="88" t="s">
        <v>37</v>
      </c>
      <c r="C70" s="89"/>
      <c r="D70" s="89"/>
      <c r="E70" s="89"/>
      <c r="F70" s="10"/>
      <c r="G70" s="10"/>
      <c r="H70" s="3"/>
      <c r="I70" s="3"/>
      <c r="J70" s="3"/>
      <c r="K70" s="3"/>
      <c r="L70" s="3"/>
      <c r="M70" s="3"/>
    </row>
    <row r="71" spans="2:13" ht="15.75" x14ac:dyDescent="0.25">
      <c r="B71" s="3"/>
      <c r="C71" s="10"/>
      <c r="D71" s="10"/>
      <c r="E71" s="10"/>
      <c r="F71" s="10"/>
      <c r="G71" s="10"/>
      <c r="H71" s="3"/>
      <c r="I71" s="3"/>
      <c r="J71" s="3"/>
      <c r="K71" s="3"/>
      <c r="L71" s="3"/>
      <c r="M71" s="3"/>
    </row>
    <row r="72" spans="2:13" ht="47.25" x14ac:dyDescent="0.25">
      <c r="B72" s="3">
        <v>42</v>
      </c>
      <c r="C72" s="9" t="s">
        <v>38</v>
      </c>
      <c r="D72" s="9" t="s">
        <v>40</v>
      </c>
      <c r="E72" s="9" t="s">
        <v>41</v>
      </c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35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4" t="s">
        <v>36</v>
      </c>
      <c r="D74" s="4"/>
      <c r="E74" s="4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3"/>
      <c r="C75" s="10"/>
      <c r="D75" s="10"/>
      <c r="E75" s="10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88" t="s">
        <v>42</v>
      </c>
      <c r="C76" s="89"/>
      <c r="D76" s="89"/>
      <c r="E76" s="89"/>
      <c r="F76" s="10"/>
      <c r="G76" s="10"/>
      <c r="H76" s="3"/>
      <c r="I76" s="3"/>
      <c r="J76" s="3"/>
      <c r="K76" s="3"/>
      <c r="L76" s="3"/>
      <c r="M76" s="3"/>
    </row>
    <row r="77" spans="2:13" ht="15.75" x14ac:dyDescent="0.25">
      <c r="B77" s="3"/>
      <c r="C77" s="10"/>
      <c r="D77" s="10"/>
      <c r="E77" s="10"/>
      <c r="F77" s="10"/>
      <c r="G77" s="10"/>
      <c r="H77" s="3"/>
      <c r="I77" s="3"/>
      <c r="J77" s="3"/>
      <c r="K77" s="3"/>
      <c r="L77" s="3"/>
      <c r="M77" s="3"/>
    </row>
    <row r="78" spans="2:13" ht="31.5" x14ac:dyDescent="0.25">
      <c r="B78" s="3"/>
      <c r="C78" s="82" t="s">
        <v>46</v>
      </c>
      <c r="D78" s="9" t="s">
        <v>43</v>
      </c>
      <c r="E78" s="9" t="s">
        <v>44</v>
      </c>
      <c r="F78" s="9" t="s">
        <v>45</v>
      </c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3"/>
      <c r="D80" s="9"/>
      <c r="E80" s="9"/>
      <c r="F80" s="9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84"/>
      <c r="D81" s="4"/>
      <c r="E81" s="4"/>
      <c r="F81" s="4"/>
      <c r="G81" s="10"/>
      <c r="H81" s="3"/>
      <c r="I81" s="3"/>
      <c r="J81" s="3"/>
      <c r="K81" s="3"/>
      <c r="L81" s="3"/>
      <c r="M81" s="3"/>
    </row>
    <row r="82" spans="2:13" ht="15.75" x14ac:dyDescent="0.25">
      <c r="B82" s="3"/>
      <c r="C82" s="10"/>
      <c r="D82" s="10"/>
      <c r="E82" s="10"/>
      <c r="F82" s="10"/>
      <c r="G82" s="10"/>
      <c r="H82" s="3"/>
      <c r="I82" s="3"/>
      <c r="J82" s="3"/>
      <c r="K82" s="3"/>
      <c r="L82" s="3"/>
      <c r="M82" s="3"/>
    </row>
    <row r="83" spans="2:13" ht="31.5" x14ac:dyDescent="0.25">
      <c r="B83" s="3"/>
      <c r="C83" s="82" t="s">
        <v>47</v>
      </c>
      <c r="D83" s="9" t="s">
        <v>43</v>
      </c>
      <c r="E83" s="9" t="s">
        <v>44</v>
      </c>
      <c r="F83" s="9" t="s">
        <v>45</v>
      </c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3"/>
      <c r="D85" s="9"/>
      <c r="E85" s="9"/>
      <c r="F85" s="9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84"/>
      <c r="D86" s="4"/>
      <c r="E86" s="4"/>
      <c r="F86" s="4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3"/>
      <c r="C88" s="10"/>
      <c r="D88" s="10"/>
      <c r="E88" s="10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88" t="s">
        <v>48</v>
      </c>
      <c r="C89" s="89"/>
      <c r="D89" s="89"/>
      <c r="E89" s="89"/>
      <c r="F89" s="10"/>
      <c r="G89" s="10"/>
      <c r="H89" s="3"/>
      <c r="I89" s="3"/>
      <c r="J89" s="3"/>
      <c r="K89" s="3"/>
      <c r="L89" s="3"/>
      <c r="M89" s="3"/>
    </row>
    <row r="90" spans="2:13" ht="15.75" x14ac:dyDescent="0.25">
      <c r="B90" s="3"/>
      <c r="C90" s="10"/>
      <c r="D90" s="10"/>
      <c r="E90" s="10"/>
      <c r="F90" s="10"/>
      <c r="G90" s="10"/>
      <c r="H90" s="3"/>
      <c r="I90" s="3"/>
      <c r="J90" s="3"/>
      <c r="K90" s="3"/>
      <c r="L90" s="3"/>
      <c r="M90" s="3"/>
    </row>
    <row r="91" spans="2:13" ht="43.5" customHeight="1" x14ac:dyDescent="0.25">
      <c r="B91" s="3"/>
      <c r="C91" s="99" t="s">
        <v>49</v>
      </c>
      <c r="D91" s="99" t="s">
        <v>50</v>
      </c>
      <c r="E91" s="101" t="s">
        <v>51</v>
      </c>
      <c r="F91" s="102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00"/>
      <c r="D92" s="100"/>
      <c r="E92" s="11" t="s">
        <v>52</v>
      </c>
      <c r="F92" s="11" t="s">
        <v>53</v>
      </c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2" t="s">
        <v>69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70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2" t="s">
        <v>71</v>
      </c>
      <c r="D95" s="7"/>
      <c r="E95" s="7"/>
      <c r="F95" s="7"/>
      <c r="G95" s="3"/>
      <c r="H95" s="3"/>
      <c r="I95" s="3"/>
      <c r="J95" s="3"/>
      <c r="K95" s="3"/>
      <c r="L95" s="3"/>
      <c r="M95" s="3"/>
    </row>
    <row r="96" spans="2:13" ht="31.5" x14ac:dyDescent="0.25">
      <c r="B96" s="3"/>
      <c r="C96" s="13" t="s">
        <v>68</v>
      </c>
      <c r="D96" s="7"/>
      <c r="E96" s="50" t="s">
        <v>302</v>
      </c>
      <c r="F96" s="50" t="s">
        <v>302</v>
      </c>
      <c r="G96" s="3"/>
      <c r="H96" s="3"/>
      <c r="I96" s="3"/>
      <c r="J96" s="3"/>
      <c r="K96" s="3"/>
      <c r="L96" s="3"/>
      <c r="M96" s="3"/>
    </row>
    <row r="97" spans="2:13" ht="47.25" x14ac:dyDescent="0.25">
      <c r="B97" s="3"/>
      <c r="C97" s="12" t="s">
        <v>72</v>
      </c>
      <c r="D97" s="7"/>
      <c r="E97" s="50" t="s">
        <v>90</v>
      </c>
      <c r="F97" s="50" t="s">
        <v>90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73</v>
      </c>
      <c r="D98" s="7"/>
      <c r="E98" s="50" t="s">
        <v>304</v>
      </c>
      <c r="F98" s="50" t="s">
        <v>304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74</v>
      </c>
      <c r="D99" s="7"/>
      <c r="E99" s="50" t="s">
        <v>303</v>
      </c>
      <c r="F99" s="50" t="s">
        <v>303</v>
      </c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2" t="s">
        <v>75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15.75" x14ac:dyDescent="0.25">
      <c r="B101" s="3"/>
      <c r="C101" s="13" t="s">
        <v>76</v>
      </c>
      <c r="D101" s="7"/>
      <c r="E101" s="50" t="s">
        <v>305</v>
      </c>
      <c r="F101" s="50" t="s">
        <v>305</v>
      </c>
      <c r="G101" s="3"/>
      <c r="H101" s="3"/>
      <c r="I101" s="3"/>
      <c r="J101" s="3"/>
      <c r="K101" s="3"/>
      <c r="L101" s="3"/>
      <c r="M101" s="3"/>
    </row>
    <row r="102" spans="2:13" ht="47.25" x14ac:dyDescent="0.25">
      <c r="B102" s="3"/>
      <c r="C102" s="15" t="s">
        <v>77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5" t="s">
        <v>78</v>
      </c>
      <c r="D103" s="7"/>
      <c r="E103" s="50" t="s">
        <v>90</v>
      </c>
      <c r="F103" s="50" t="s">
        <v>90</v>
      </c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2" t="s">
        <v>79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31.5" x14ac:dyDescent="0.25">
      <c r="B105" s="3"/>
      <c r="C105" s="13" t="s">
        <v>80</v>
      </c>
      <c r="D105" s="7"/>
      <c r="E105" s="50" t="s">
        <v>306</v>
      </c>
      <c r="F105" s="50" t="s">
        <v>306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81</v>
      </c>
      <c r="D106" s="7"/>
      <c r="E106" s="50" t="s">
        <v>171</v>
      </c>
      <c r="F106" s="50" t="s">
        <v>171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82</v>
      </c>
      <c r="D107" s="7"/>
      <c r="E107" s="50" t="s">
        <v>172</v>
      </c>
      <c r="F107" s="50" t="s">
        <v>172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83</v>
      </c>
      <c r="D108" s="7"/>
      <c r="E108" s="50" t="s">
        <v>307</v>
      </c>
      <c r="F108" s="50" t="s">
        <v>307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84</v>
      </c>
      <c r="D109" s="7"/>
      <c r="E109" s="50" t="s">
        <v>174</v>
      </c>
      <c r="F109" s="50" t="s">
        <v>174</v>
      </c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2" t="s">
        <v>85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15.75" x14ac:dyDescent="0.25">
      <c r="B111" s="3"/>
      <c r="C111" s="13" t="s">
        <v>86</v>
      </c>
      <c r="D111" s="7"/>
      <c r="E111" s="50" t="s">
        <v>171</v>
      </c>
      <c r="F111" s="50" t="s">
        <v>171</v>
      </c>
      <c r="G111" s="3"/>
      <c r="H111" s="3"/>
      <c r="I111" s="3"/>
      <c r="J111" s="3"/>
      <c r="K111" s="3"/>
      <c r="L111" s="3"/>
      <c r="M111" s="3"/>
    </row>
    <row r="112" spans="2:13" ht="47.25" x14ac:dyDescent="0.25">
      <c r="B112" s="3"/>
      <c r="C112" s="15" t="s">
        <v>87</v>
      </c>
      <c r="D112" s="7"/>
      <c r="E112" s="50" t="s">
        <v>90</v>
      </c>
      <c r="F112" s="50" t="s">
        <v>90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3" t="s">
        <v>88</v>
      </c>
      <c r="D113" s="7"/>
      <c r="E113" s="50" t="s">
        <v>175</v>
      </c>
      <c r="F113" s="50" t="s">
        <v>175</v>
      </c>
      <c r="G113" s="3"/>
      <c r="H113" s="3"/>
      <c r="I113" s="3"/>
      <c r="J113" s="3"/>
      <c r="K113" s="3"/>
      <c r="L113" s="3"/>
      <c r="M113" s="3"/>
    </row>
    <row r="114" spans="2:13" ht="31.5" x14ac:dyDescent="0.25">
      <c r="B114" s="3"/>
      <c r="C114" s="16" t="s">
        <v>89</v>
      </c>
      <c r="D114" s="7"/>
      <c r="E114" s="50" t="s">
        <v>175</v>
      </c>
      <c r="F114" s="50" t="s">
        <v>175</v>
      </c>
      <c r="G114" s="3"/>
      <c r="H114" s="3"/>
      <c r="I114" s="3"/>
      <c r="J114" s="3"/>
      <c r="K114" s="3"/>
      <c r="L114" s="3"/>
      <c r="M114" s="3"/>
    </row>
    <row r="115" spans="2:13" ht="36.75" customHeight="1" x14ac:dyDescent="0.25">
      <c r="B115" s="3"/>
      <c r="C115" s="103" t="s">
        <v>54</v>
      </c>
      <c r="D115" s="104"/>
      <c r="E115" s="7"/>
      <c r="F115" s="7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88" t="s">
        <v>55</v>
      </c>
      <c r="C117" s="89"/>
      <c r="D117" s="89"/>
      <c r="E117" s="89"/>
      <c r="F117" s="3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10.25" x14ac:dyDescent="0.25">
      <c r="B119" s="3"/>
      <c r="C119" s="4" t="s">
        <v>56</v>
      </c>
      <c r="D119" s="4" t="s">
        <v>57</v>
      </c>
      <c r="E119" s="4" t="s">
        <v>58</v>
      </c>
      <c r="F119" s="4" t="s">
        <v>59</v>
      </c>
      <c r="G119" s="4" t="s">
        <v>60</v>
      </c>
      <c r="H119" s="4" t="s">
        <v>91</v>
      </c>
      <c r="I119" s="3"/>
      <c r="J119" s="3"/>
      <c r="K119" s="3"/>
      <c r="L119" s="3"/>
      <c r="M119" s="3"/>
    </row>
    <row r="120" spans="2:13" ht="63" x14ac:dyDescent="0.25">
      <c r="B120" s="3"/>
      <c r="C120" s="4" t="str">
        <f>D15</f>
        <v>Монтаж высоковольтных воздушных линий  ВЛК-6 кВ  от РУ-6 кВ БКТП до РУ-6 кВ  монтируемых  СТП, взамен выбывающих основных фондов в мкр. Первомайский</v>
      </c>
      <c r="D120" s="9" t="str">
        <f>D27</f>
        <v>Кабельная линия 5,100 км (кабель  N20XA8ED7-AR 3*50+P50)</v>
      </c>
      <c r="E120" s="9">
        <v>30</v>
      </c>
      <c r="F120" s="39">
        <f>16684.65/1000</f>
        <v>16.684650000000001</v>
      </c>
      <c r="G120" s="39">
        <f>F120</f>
        <v>16.684650000000001</v>
      </c>
      <c r="H120" s="9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 t="s">
        <v>61</v>
      </c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18"/>
      <c r="E123" s="18"/>
      <c r="F123" s="18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0" t="s">
        <v>62</v>
      </c>
      <c r="E124" s="90"/>
      <c r="F124" s="90"/>
      <c r="G124" s="3"/>
      <c r="H124" s="3"/>
      <c r="I124" s="3"/>
      <c r="J124" s="3"/>
      <c r="K124" s="3"/>
      <c r="L124" s="3"/>
      <c r="M124" s="3"/>
    </row>
    <row r="125" spans="2:13" ht="16.5" thickBot="1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1"/>
      <c r="E126" s="92"/>
      <c r="F126" s="92"/>
      <c r="G126" s="92"/>
      <c r="H126" s="93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94"/>
      <c r="E161" s="85"/>
      <c r="F161" s="85"/>
      <c r="G161" s="85"/>
      <c r="H161" s="95"/>
      <c r="I161" s="3"/>
      <c r="J161" s="3"/>
      <c r="K161" s="3"/>
      <c r="L161" s="3"/>
      <c r="M161" s="3"/>
    </row>
    <row r="162" spans="2:13" ht="16.5" thickBot="1" x14ac:dyDescent="0.3">
      <c r="B162" s="3"/>
      <c r="C162" s="3"/>
      <c r="D162" s="96"/>
      <c r="E162" s="97"/>
      <c r="F162" s="97"/>
      <c r="G162" s="97"/>
      <c r="H162" s="98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2:13" ht="15.75" x14ac:dyDescent="0.25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</sheetData>
  <mergeCells count="15">
    <mergeCell ref="D11:M11"/>
    <mergeCell ref="B60:F60"/>
    <mergeCell ref="B70:E70"/>
    <mergeCell ref="B76:E76"/>
    <mergeCell ref="C78:C81"/>
    <mergeCell ref="D124:F124"/>
    <mergeCell ref="D126:H162"/>
    <mergeCell ref="C44:C45"/>
    <mergeCell ref="B89:E89"/>
    <mergeCell ref="C91:C92"/>
    <mergeCell ref="D91:D92"/>
    <mergeCell ref="E91:F91"/>
    <mergeCell ref="C115:D115"/>
    <mergeCell ref="B117:E117"/>
    <mergeCell ref="C83:C86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1:M196"/>
  <sheetViews>
    <sheetView topLeftCell="D104" workbookViewId="0">
      <selection activeCell="E103" sqref="E103"/>
    </sheetView>
  </sheetViews>
  <sheetFormatPr defaultRowHeight="15" x14ac:dyDescent="0.25"/>
  <cols>
    <col min="3" max="3" width="46" customWidth="1"/>
    <col min="4" max="4" width="46.570312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1" spans="2:13" ht="15.75" x14ac:dyDescent="0.25">
      <c r="B11" s="3"/>
      <c r="C11" s="3"/>
      <c r="D11" s="85" t="s">
        <v>101</v>
      </c>
      <c r="E11" s="85"/>
      <c r="F11" s="85"/>
      <c r="G11" s="85"/>
      <c r="H11" s="85"/>
      <c r="I11" s="85"/>
      <c r="J11" s="85"/>
      <c r="K11" s="85"/>
      <c r="L11" s="85"/>
      <c r="M11" s="85"/>
    </row>
    <row r="12" spans="2:13" ht="15.75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/>
      <c r="C13" s="55" t="s">
        <v>222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15.75" x14ac:dyDescent="0.25">
      <c r="B14" s="3" t="s">
        <v>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ht="78.75" x14ac:dyDescent="0.25">
      <c r="B15" s="3">
        <v>1</v>
      </c>
      <c r="C15" s="4" t="s">
        <v>1</v>
      </c>
      <c r="D15" s="5" t="s">
        <v>63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27.75" customHeight="1" x14ac:dyDescent="0.25">
      <c r="B16" s="3">
        <v>2</v>
      </c>
      <c r="C16" s="4" t="s">
        <v>2</v>
      </c>
      <c r="D16" s="9" t="s">
        <v>257</v>
      </c>
      <c r="E16" s="3"/>
      <c r="F16" s="3"/>
      <c r="G16" s="3"/>
      <c r="H16" s="3"/>
      <c r="I16" s="3"/>
      <c r="J16" s="3"/>
      <c r="K16" s="3"/>
      <c r="L16" s="3"/>
      <c r="M16" s="3"/>
    </row>
    <row r="17" spans="2:13" ht="31.5" x14ac:dyDescent="0.25">
      <c r="B17" s="3">
        <v>3</v>
      </c>
      <c r="C17" s="4" t="s">
        <v>3</v>
      </c>
      <c r="D17" s="4"/>
      <c r="E17" s="3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15.75" x14ac:dyDescent="0.25">
      <c r="B19" s="6"/>
      <c r="C19" s="6"/>
      <c r="D19" s="6" t="s">
        <v>4</v>
      </c>
      <c r="E19" s="6"/>
      <c r="F19" s="3"/>
      <c r="G19" s="3"/>
      <c r="H19" s="3"/>
      <c r="I19" s="3"/>
      <c r="J19" s="3"/>
      <c r="K19" s="3"/>
      <c r="L19" s="3"/>
      <c r="M19" s="3"/>
    </row>
    <row r="20" spans="2:13" ht="15.75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ht="63" x14ac:dyDescent="0.25">
      <c r="B21" s="3">
        <v>4</v>
      </c>
      <c r="C21" s="4" t="s">
        <v>214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21.75" customHeight="1" x14ac:dyDescent="0.25">
      <c r="B22" s="3">
        <v>5</v>
      </c>
      <c r="C22" s="4" t="s">
        <v>5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6</v>
      </c>
      <c r="C23" s="4" t="s">
        <v>6</v>
      </c>
      <c r="D23" s="4"/>
      <c r="E23" s="3"/>
      <c r="F23" s="3"/>
      <c r="G23" s="3"/>
      <c r="H23" s="3"/>
      <c r="I23" s="3"/>
      <c r="J23" s="3"/>
      <c r="K23" s="3"/>
      <c r="L23" s="3"/>
      <c r="M23" s="3"/>
    </row>
    <row r="24" spans="2:13" ht="19.5" customHeight="1" x14ac:dyDescent="0.25">
      <c r="B24" s="3">
        <v>7</v>
      </c>
      <c r="C24" s="4" t="s">
        <v>7</v>
      </c>
      <c r="D24" s="4" t="s">
        <v>64</v>
      </c>
      <c r="E24" s="3"/>
      <c r="F24" s="3"/>
      <c r="G24" s="3"/>
      <c r="H24" s="3"/>
      <c r="I24" s="3"/>
      <c r="J24" s="3"/>
      <c r="K24" s="3"/>
      <c r="L24" s="3"/>
      <c r="M24" s="3"/>
    </row>
    <row r="25" spans="2:13" ht="33.75" customHeight="1" x14ac:dyDescent="0.25">
      <c r="B25" s="3">
        <v>8</v>
      </c>
      <c r="C25" s="4" t="s">
        <v>8</v>
      </c>
      <c r="D25" s="4" t="s">
        <v>65</v>
      </c>
      <c r="E25" s="3"/>
      <c r="F25" s="74"/>
      <c r="G25" s="74"/>
      <c r="H25" s="3"/>
      <c r="I25" s="3"/>
      <c r="J25" s="3"/>
      <c r="K25" s="3"/>
      <c r="L25" s="3"/>
      <c r="M25" s="3"/>
    </row>
    <row r="26" spans="2:13" ht="23.25" customHeight="1" x14ac:dyDescent="0.25">
      <c r="B26" s="3">
        <v>9</v>
      </c>
      <c r="C26" s="4" t="s">
        <v>9</v>
      </c>
      <c r="D26" s="4"/>
      <c r="E26" s="3"/>
      <c r="F26" s="74"/>
      <c r="G26" s="74"/>
      <c r="H26" s="3"/>
      <c r="I26" s="3"/>
      <c r="J26" s="3"/>
      <c r="K26" s="3"/>
      <c r="L26" s="3"/>
      <c r="M26" s="3"/>
    </row>
    <row r="27" spans="2:13" ht="41.25" customHeight="1" x14ac:dyDescent="0.25">
      <c r="B27" s="3">
        <v>10</v>
      </c>
      <c r="C27" s="4" t="s">
        <v>10</v>
      </c>
      <c r="D27" s="4" t="s">
        <v>94</v>
      </c>
      <c r="E27" s="3"/>
      <c r="F27" s="75"/>
      <c r="G27" s="74"/>
      <c r="H27" s="3"/>
      <c r="I27" s="3"/>
      <c r="J27" s="3"/>
      <c r="K27" s="3"/>
      <c r="L27" s="3"/>
      <c r="M27" s="3"/>
    </row>
    <row r="28" spans="2:13" ht="74.25" customHeight="1" x14ac:dyDescent="0.25">
      <c r="B28" s="3">
        <v>11</v>
      </c>
      <c r="C28" s="4" t="s">
        <v>11</v>
      </c>
      <c r="D28" s="4"/>
      <c r="E28" s="3"/>
      <c r="F28" s="74"/>
      <c r="G28" s="74"/>
      <c r="H28" s="3"/>
      <c r="I28" s="3"/>
      <c r="J28" s="3"/>
      <c r="K28" s="3"/>
      <c r="L28" s="3"/>
      <c r="M28" s="3"/>
    </row>
    <row r="29" spans="2:13" ht="30" customHeight="1" x14ac:dyDescent="0.25">
      <c r="B29" s="3">
        <v>12</v>
      </c>
      <c r="C29" s="4" t="s">
        <v>12</v>
      </c>
      <c r="D29" s="4"/>
      <c r="E29" s="3"/>
      <c r="F29" s="3"/>
      <c r="G29" s="3"/>
      <c r="H29" s="3"/>
      <c r="I29" s="3"/>
      <c r="J29" s="3"/>
      <c r="K29" s="3"/>
      <c r="L29" s="3"/>
      <c r="M29" s="3"/>
    </row>
    <row r="30" spans="2:13" ht="27.75" customHeight="1" x14ac:dyDescent="0.25">
      <c r="B30" s="3">
        <v>13</v>
      </c>
      <c r="C30" s="4" t="s">
        <v>13</v>
      </c>
      <c r="D30" s="9" t="s">
        <v>298</v>
      </c>
      <c r="E30" s="3"/>
      <c r="F30" s="3"/>
      <c r="G30" s="3"/>
      <c r="H30" s="3"/>
      <c r="I30" s="3"/>
      <c r="J30" s="3"/>
      <c r="K30" s="3"/>
      <c r="L30" s="3"/>
      <c r="M30" s="3"/>
    </row>
    <row r="31" spans="2:13" ht="95.25" customHeight="1" x14ac:dyDescent="0.25">
      <c r="B31" s="3">
        <v>14</v>
      </c>
      <c r="C31" s="4" t="s">
        <v>14</v>
      </c>
      <c r="D31" s="7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15.75" x14ac:dyDescent="0.25">
      <c r="B34" s="6"/>
      <c r="C34" s="6"/>
      <c r="D34" s="6" t="s">
        <v>15</v>
      </c>
      <c r="E34" s="6"/>
      <c r="F34" s="3"/>
      <c r="G34" s="3"/>
      <c r="H34" s="3"/>
      <c r="I34" s="3"/>
      <c r="J34" s="3"/>
      <c r="K34" s="3"/>
      <c r="L34" s="3"/>
      <c r="M34" s="3"/>
    </row>
    <row r="35" spans="2:13" ht="15.75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ht="72" customHeight="1" x14ac:dyDescent="0.25">
      <c r="B36" s="3">
        <v>15</v>
      </c>
      <c r="C36" s="4" t="s">
        <v>16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48.75" customHeight="1" x14ac:dyDescent="0.25">
      <c r="B37" s="3">
        <v>16</v>
      </c>
      <c r="C37" s="4" t="s">
        <v>20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3" ht="77.25" customHeight="1" x14ac:dyDescent="0.25">
      <c r="B38" s="3">
        <v>17</v>
      </c>
      <c r="C38" s="4" t="s">
        <v>21</v>
      </c>
      <c r="D38" s="4"/>
      <c r="E38" s="3"/>
      <c r="F38" s="3"/>
      <c r="G38" s="3"/>
      <c r="H38" s="3"/>
      <c r="I38" s="3"/>
      <c r="J38" s="3"/>
      <c r="K38" s="3"/>
      <c r="L38" s="3"/>
      <c r="M38" s="3"/>
    </row>
    <row r="39" spans="2:13" ht="57" customHeight="1" x14ac:dyDescent="0.25">
      <c r="B39" s="3">
        <v>18</v>
      </c>
      <c r="C39" s="4" t="s">
        <v>17</v>
      </c>
      <c r="D39" s="4" t="s">
        <v>100</v>
      </c>
      <c r="E39" s="3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15.75" x14ac:dyDescent="0.25">
      <c r="B41" s="6"/>
      <c r="C41" s="6"/>
      <c r="D41" s="6" t="s">
        <v>18</v>
      </c>
      <c r="E41" s="6"/>
      <c r="F41" s="3"/>
      <c r="G41" s="3"/>
      <c r="H41" s="3"/>
      <c r="I41" s="3"/>
      <c r="J41" s="3"/>
      <c r="K41" s="3"/>
      <c r="L41" s="3"/>
      <c r="M41" s="3"/>
    </row>
    <row r="42" spans="2:13" ht="15.7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ht="52.5" customHeight="1" x14ac:dyDescent="0.25">
      <c r="B43" s="3">
        <v>19</v>
      </c>
      <c r="C43" s="4" t="s">
        <v>19</v>
      </c>
      <c r="D43" s="4" t="s">
        <v>67</v>
      </c>
      <c r="E43" s="3"/>
      <c r="F43" s="3"/>
      <c r="G43" s="3"/>
      <c r="H43" s="3"/>
      <c r="I43" s="3"/>
      <c r="J43" s="3"/>
      <c r="K43" s="3"/>
      <c r="L43" s="3"/>
      <c r="M43" s="3"/>
    </row>
    <row r="44" spans="2:13" ht="134.25" customHeight="1" x14ac:dyDescent="0.25">
      <c r="B44" s="3">
        <v>20</v>
      </c>
      <c r="C44" s="4" t="s">
        <v>22</v>
      </c>
      <c r="D44" s="4" t="s">
        <v>66</v>
      </c>
      <c r="E44" s="3"/>
      <c r="F44" s="3"/>
      <c r="G44" s="3"/>
      <c r="H44" s="3"/>
      <c r="I44" s="3"/>
      <c r="J44" s="3"/>
      <c r="K44" s="3"/>
      <c r="L44" s="3"/>
      <c r="M44" s="3"/>
    </row>
    <row r="45" spans="2:13" ht="50.25" customHeight="1" x14ac:dyDescent="0.25">
      <c r="B45" s="3">
        <v>21</v>
      </c>
      <c r="C45" s="4" t="s">
        <v>23</v>
      </c>
      <c r="D45" s="43" t="s">
        <v>216</v>
      </c>
      <c r="E45" s="3"/>
      <c r="F45" s="3"/>
      <c r="G45" s="3"/>
      <c r="H45" s="3"/>
      <c r="I45" s="3"/>
      <c r="J45" s="3"/>
      <c r="K45" s="3"/>
      <c r="L45" s="3"/>
      <c r="M45" s="3"/>
    </row>
    <row r="46" spans="2:13" ht="62.25" customHeight="1" x14ac:dyDescent="0.25">
      <c r="B46" s="3">
        <v>22</v>
      </c>
      <c r="C46" s="4" t="s">
        <v>24</v>
      </c>
      <c r="D46" s="4"/>
      <c r="E46" s="3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15.75" x14ac:dyDescent="0.25">
      <c r="B48" s="6"/>
      <c r="C48" s="6"/>
      <c r="D48" s="6" t="s">
        <v>25</v>
      </c>
      <c r="E48" s="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31.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x14ac:dyDescent="0.25">
      <c r="B68" s="3"/>
      <c r="C68" s="10"/>
      <c r="D68" s="10"/>
      <c r="E68" s="10"/>
      <c r="F68" s="10"/>
      <c r="G68" s="1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10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10"/>
      <c r="D74" s="10"/>
      <c r="E74" s="10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10"/>
      <c r="D81" s="10"/>
      <c r="E81" s="10"/>
      <c r="F81" s="10"/>
      <c r="G81" s="1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50" t="s">
        <v>299</v>
      </c>
      <c r="F95" s="50" t="s">
        <v>299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50" t="s">
        <v>90</v>
      </c>
      <c r="F96" s="50" t="s">
        <v>90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73</v>
      </c>
      <c r="D97" s="7"/>
      <c r="E97" s="50" t="s">
        <v>300</v>
      </c>
      <c r="F97" s="50" t="s">
        <v>300</v>
      </c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74</v>
      </c>
      <c r="D98" s="7"/>
      <c r="E98" s="50" t="s">
        <v>301</v>
      </c>
      <c r="F98" s="50" t="s">
        <v>301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50" t="s">
        <v>302</v>
      </c>
      <c r="F100" s="50" t="s">
        <v>302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50" t="s">
        <v>90</v>
      </c>
      <c r="F101" s="50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50" t="s">
        <v>90</v>
      </c>
      <c r="F102" s="50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50" t="s">
        <v>303</v>
      </c>
      <c r="F104" s="50" t="s">
        <v>303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50" t="s">
        <v>303</v>
      </c>
      <c r="F105" s="50" t="s">
        <v>303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82</v>
      </c>
      <c r="D106" s="7"/>
      <c r="E106" s="50" t="s">
        <v>303</v>
      </c>
      <c r="F106" s="50" t="s">
        <v>303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83</v>
      </c>
      <c r="D107" s="7"/>
      <c r="E107" s="50" t="s">
        <v>296</v>
      </c>
      <c r="F107" s="50" t="s">
        <v>296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50" t="s">
        <v>155</v>
      </c>
      <c r="F108" s="50" t="s">
        <v>155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50" t="s">
        <v>294</v>
      </c>
      <c r="F110" s="50" t="s">
        <v>294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50" t="s">
        <v>90</v>
      </c>
      <c r="F111" s="50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50" t="s">
        <v>297</v>
      </c>
      <c r="F112" s="50" t="s">
        <v>297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6" t="s">
        <v>89</v>
      </c>
      <c r="D113" s="7"/>
      <c r="E113" s="50" t="s">
        <v>297</v>
      </c>
      <c r="F113" s="50" t="s">
        <v>297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0.25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ht="78.75" x14ac:dyDescent="0.25">
      <c r="B119" s="3"/>
      <c r="C119" s="4" t="s">
        <v>63</v>
      </c>
      <c r="D119" s="9" t="str">
        <f>D27</f>
        <v>Кабельная линия 5,160 км (кабель АСБлУ 3*185)</v>
      </c>
      <c r="E119" s="9">
        <v>30</v>
      </c>
      <c r="F119" s="39">
        <f>23708.63/1000</f>
        <v>23.708629999999999</v>
      </c>
      <c r="G119" s="39">
        <v>23.708629999999999</v>
      </c>
      <c r="H119" s="9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4">
    <mergeCell ref="B116:E116"/>
    <mergeCell ref="D125:H161"/>
    <mergeCell ref="D123:F123"/>
    <mergeCell ref="C82:C85"/>
    <mergeCell ref="B88:E88"/>
    <mergeCell ref="E90:F90"/>
    <mergeCell ref="D90:D91"/>
    <mergeCell ref="C90:C91"/>
    <mergeCell ref="C114:D114"/>
    <mergeCell ref="D11:M11"/>
    <mergeCell ref="B59:F59"/>
    <mergeCell ref="B69:E69"/>
    <mergeCell ref="B75:E75"/>
    <mergeCell ref="C77:C80"/>
  </mergeCells>
  <pageMargins left="0.70866141732283472" right="0.70866141732283472" top="0.74803149606299213" bottom="0.74803149606299213" header="0.31496062992125984" footer="0.31496062992125984"/>
  <pageSetup paperSize="9" scale="30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4"/>
  <sheetViews>
    <sheetView topLeftCell="B111" workbookViewId="0">
      <selection activeCell="H94" sqref="H94"/>
    </sheetView>
  </sheetViews>
  <sheetFormatPr defaultRowHeight="15" x14ac:dyDescent="0.25"/>
  <cols>
    <col min="3" max="3" width="46" customWidth="1"/>
    <col min="4" max="4" width="61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95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56.25" customHeight="1" x14ac:dyDescent="0.25">
      <c r="B13" s="3">
        <v>1</v>
      </c>
      <c r="C13" s="4" t="s">
        <v>1</v>
      </c>
      <c r="D13" s="70" t="s">
        <v>258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235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3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3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3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3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3" ht="33.75" customHeight="1" x14ac:dyDescent="0.25">
      <c r="B23" s="3">
        <v>8</v>
      </c>
      <c r="C23" s="4" t="s">
        <v>8</v>
      </c>
      <c r="D23" s="4" t="s">
        <v>65</v>
      </c>
      <c r="E23" s="3"/>
      <c r="F23" s="74"/>
      <c r="G23" s="74"/>
      <c r="H23" s="3"/>
      <c r="I23" s="3"/>
      <c r="J23" s="3"/>
      <c r="K23" s="3"/>
      <c r="L23" s="3"/>
      <c r="M23" s="3"/>
    </row>
    <row r="24" spans="2:13" ht="23.25" customHeight="1" x14ac:dyDescent="0.25">
      <c r="B24" s="3">
        <v>9</v>
      </c>
      <c r="C24" s="4" t="s">
        <v>9</v>
      </c>
      <c r="D24" s="4"/>
      <c r="E24" s="3"/>
      <c r="F24" s="74"/>
      <c r="G24" s="74"/>
      <c r="H24" s="3"/>
      <c r="I24" s="3"/>
      <c r="J24" s="3"/>
      <c r="K24" s="3"/>
      <c r="L24" s="3"/>
      <c r="M24" s="3"/>
    </row>
    <row r="25" spans="2:13" ht="41.25" customHeight="1" x14ac:dyDescent="0.25">
      <c r="B25" s="3">
        <v>10</v>
      </c>
      <c r="C25" s="4" t="s">
        <v>10</v>
      </c>
      <c r="D25" s="4" t="s">
        <v>94</v>
      </c>
      <c r="E25" s="3"/>
      <c r="F25" s="75"/>
      <c r="G25" s="74"/>
      <c r="H25" s="3"/>
      <c r="I25" s="3"/>
      <c r="J25" s="3"/>
      <c r="K25" s="3"/>
      <c r="L25" s="3"/>
      <c r="M25" s="3"/>
    </row>
    <row r="26" spans="2:13" ht="153.75" customHeight="1" x14ac:dyDescent="0.25">
      <c r="B26" s="3">
        <v>11</v>
      </c>
      <c r="C26" s="22" t="s">
        <v>11</v>
      </c>
      <c r="D26" s="41" t="s">
        <v>259</v>
      </c>
      <c r="E26" s="3"/>
      <c r="F26" s="74"/>
      <c r="G26" s="74"/>
      <c r="H26" s="3"/>
      <c r="I26" s="3"/>
      <c r="J26" s="3"/>
      <c r="K26" s="3"/>
      <c r="L26" s="3"/>
      <c r="M26" s="3"/>
    </row>
    <row r="27" spans="2:13" ht="30" customHeight="1" x14ac:dyDescent="0.25">
      <c r="B27" s="3">
        <v>12</v>
      </c>
      <c r="C27" s="4" t="s">
        <v>12</v>
      </c>
      <c r="D27" s="4"/>
      <c r="E27" s="3"/>
      <c r="F27" s="3"/>
      <c r="G27" s="3"/>
      <c r="H27" s="3"/>
      <c r="I27" s="3"/>
      <c r="J27" s="3"/>
      <c r="K27" s="3"/>
      <c r="L27" s="3"/>
      <c r="M27" s="3"/>
    </row>
    <row r="28" spans="2:13" ht="27.75" customHeight="1" x14ac:dyDescent="0.25">
      <c r="B28" s="3">
        <v>13</v>
      </c>
      <c r="C28" s="4" t="s">
        <v>13</v>
      </c>
      <c r="D28" s="69" t="s">
        <v>290</v>
      </c>
      <c r="E28" s="3"/>
      <c r="F28" s="3"/>
      <c r="G28" s="3"/>
      <c r="H28" s="3"/>
      <c r="I28" s="3"/>
      <c r="J28" s="3"/>
      <c r="K28" s="3"/>
      <c r="L28" s="3"/>
      <c r="M28" s="3"/>
    </row>
    <row r="29" spans="2:13" ht="95.25" customHeight="1" x14ac:dyDescent="0.25">
      <c r="B29" s="3">
        <v>14</v>
      </c>
      <c r="C29" s="4" t="s">
        <v>14</v>
      </c>
      <c r="D29" s="7"/>
      <c r="E29" s="3"/>
      <c r="F29" s="3"/>
      <c r="G29" s="3"/>
      <c r="H29" s="3"/>
      <c r="I29" s="3"/>
      <c r="J29" s="3"/>
      <c r="K29" s="3"/>
      <c r="L29" s="3"/>
      <c r="M29" s="3"/>
    </row>
    <row r="30" spans="2:13" ht="15.7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ht="15.75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ht="15.75" x14ac:dyDescent="0.25">
      <c r="B32" s="6"/>
      <c r="C32" s="6"/>
      <c r="D32" s="6" t="s">
        <v>15</v>
      </c>
      <c r="E32" s="6"/>
      <c r="F32" s="3"/>
      <c r="G32" s="3"/>
      <c r="H32" s="3"/>
      <c r="I32" s="3"/>
      <c r="J32" s="3"/>
      <c r="K32" s="3"/>
      <c r="L32" s="3"/>
      <c r="M32" s="3"/>
    </row>
    <row r="33" spans="2:13" ht="15.75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ht="72" customHeight="1" x14ac:dyDescent="0.25">
      <c r="B34" s="3">
        <v>15</v>
      </c>
      <c r="C34" s="4" t="s">
        <v>16</v>
      </c>
      <c r="D34" s="4"/>
      <c r="E34" s="3"/>
      <c r="F34" s="3"/>
      <c r="G34" s="3"/>
      <c r="H34" s="3"/>
      <c r="I34" s="3"/>
      <c r="J34" s="3"/>
      <c r="K34" s="3"/>
      <c r="L34" s="3"/>
      <c r="M34" s="3"/>
    </row>
    <row r="35" spans="2:13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3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3" ht="57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3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3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ht="52.5" customHeight="1" x14ac:dyDescent="0.25">
      <c r="B41" s="3">
        <v>19</v>
      </c>
      <c r="C41" s="4" t="s">
        <v>19</v>
      </c>
      <c r="D41" s="4" t="s">
        <v>67</v>
      </c>
      <c r="E41" s="3"/>
      <c r="F41" s="3"/>
      <c r="G41" s="3"/>
      <c r="H41" s="3"/>
      <c r="I41" s="3"/>
      <c r="J41" s="3"/>
      <c r="K41" s="3"/>
      <c r="L41" s="3"/>
      <c r="M41" s="3"/>
    </row>
    <row r="42" spans="2:13" ht="376.5" customHeight="1" x14ac:dyDescent="0.25">
      <c r="B42" s="3">
        <v>20</v>
      </c>
      <c r="C42" s="71" t="s">
        <v>22</v>
      </c>
      <c r="D42" s="4" t="s">
        <v>260</v>
      </c>
      <c r="E42" s="3"/>
      <c r="F42" s="3"/>
      <c r="G42" s="3"/>
      <c r="H42" s="3"/>
      <c r="I42" s="3"/>
      <c r="J42" s="3"/>
      <c r="K42" s="3"/>
      <c r="L42" s="3"/>
      <c r="M42" s="3"/>
    </row>
    <row r="43" spans="2:13" ht="50.25" customHeight="1" x14ac:dyDescent="0.25">
      <c r="B43" s="3">
        <v>21</v>
      </c>
      <c r="C43" s="4" t="s">
        <v>23</v>
      </c>
      <c r="D43" s="43" t="s">
        <v>216</v>
      </c>
      <c r="E43" s="3"/>
      <c r="F43" s="3"/>
      <c r="G43" s="3"/>
      <c r="H43" s="3"/>
      <c r="I43" s="3"/>
      <c r="J43" s="3"/>
      <c r="K43" s="3"/>
      <c r="L43" s="3"/>
      <c r="M43" s="3"/>
    </row>
    <row r="44" spans="2:13" ht="62.25" customHeight="1" x14ac:dyDescent="0.25">
      <c r="B44" s="3">
        <v>22</v>
      </c>
      <c r="C44" s="4" t="s">
        <v>24</v>
      </c>
      <c r="D44" s="4"/>
      <c r="E44" s="3"/>
      <c r="F44" s="3"/>
      <c r="G44" s="3"/>
      <c r="H44" s="3"/>
      <c r="I44" s="3"/>
      <c r="J44" s="3"/>
      <c r="K44" s="3"/>
      <c r="L44" s="3"/>
      <c r="M44" s="3"/>
    </row>
    <row r="45" spans="2:13" ht="15.75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ht="15.75" x14ac:dyDescent="0.25">
      <c r="B46" s="6"/>
      <c r="C46" s="6"/>
      <c r="D46" s="6" t="s">
        <v>25</v>
      </c>
      <c r="E46" s="6"/>
      <c r="F46" s="3"/>
      <c r="G46" s="3"/>
      <c r="H46" s="3"/>
      <c r="I46" s="3"/>
      <c r="J46" s="3"/>
      <c r="K46" s="3"/>
      <c r="L46" s="3"/>
      <c r="M46" s="3"/>
    </row>
    <row r="47" spans="2:13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ht="78.75" x14ac:dyDescent="0.25">
      <c r="B48" s="3">
        <v>23</v>
      </c>
      <c r="C48" s="4" t="s">
        <v>26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47.25" x14ac:dyDescent="0.25">
      <c r="B49" s="3">
        <v>24</v>
      </c>
      <c r="C49" s="4" t="s">
        <v>27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63" x14ac:dyDescent="0.25">
      <c r="B50" s="3">
        <v>25</v>
      </c>
      <c r="C50" s="4" t="s">
        <v>28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6"/>
      <c r="C52" s="6"/>
      <c r="D52" s="6" t="s">
        <v>29</v>
      </c>
      <c r="E52" s="6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8" t="s">
        <v>30</v>
      </c>
      <c r="D53" s="8" t="s">
        <v>29</v>
      </c>
      <c r="E53" s="3"/>
      <c r="F53" s="3"/>
      <c r="G53" s="3"/>
      <c r="H53" s="3"/>
      <c r="I53" s="3"/>
      <c r="J53" s="3"/>
      <c r="K53" s="3"/>
      <c r="L53" s="3"/>
      <c r="M53" s="3"/>
    </row>
    <row r="54" spans="2:13" ht="110.25" customHeight="1" x14ac:dyDescent="0.25">
      <c r="B54" s="3">
        <v>26</v>
      </c>
      <c r="C54" s="4" t="s">
        <v>92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27.75" customHeight="1" x14ac:dyDescent="0.25">
      <c r="B57" s="87" t="s">
        <v>31</v>
      </c>
      <c r="C57" s="87"/>
      <c r="D57" s="87"/>
      <c r="E57" s="87"/>
      <c r="F57" s="85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72.75" customHeight="1" x14ac:dyDescent="0.25">
      <c r="B59" s="3">
        <v>41</v>
      </c>
      <c r="C59" s="9" t="s">
        <v>39</v>
      </c>
      <c r="D59" s="9" t="s">
        <v>32</v>
      </c>
      <c r="E59" s="9" t="s">
        <v>33</v>
      </c>
      <c r="F59" s="9" t="s">
        <v>34</v>
      </c>
      <c r="G59" s="54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35</v>
      </c>
      <c r="D60" s="4"/>
      <c r="E60" s="4"/>
      <c r="F60" s="4"/>
      <c r="G60" s="54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36</v>
      </c>
      <c r="D61" s="4"/>
      <c r="E61" s="4"/>
      <c r="F61" s="4"/>
      <c r="G61" s="54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54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54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54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54"/>
      <c r="H65" s="3"/>
      <c r="I65" s="3"/>
      <c r="J65" s="3"/>
      <c r="K65" s="3"/>
      <c r="L65" s="3"/>
      <c r="M65" s="3"/>
    </row>
    <row r="66" spans="2:13" ht="15.75" x14ac:dyDescent="0.25">
      <c r="B66" s="3"/>
      <c r="C66" s="54"/>
      <c r="D66" s="54"/>
      <c r="E66" s="54"/>
      <c r="F66" s="54"/>
      <c r="G66" s="54"/>
      <c r="H66" s="3"/>
      <c r="I66" s="3"/>
      <c r="J66" s="3"/>
      <c r="K66" s="3"/>
      <c r="L66" s="3"/>
      <c r="M66" s="3"/>
    </row>
    <row r="67" spans="2:13" ht="27.75" customHeight="1" x14ac:dyDescent="0.25">
      <c r="B67" s="88" t="s">
        <v>37</v>
      </c>
      <c r="C67" s="89"/>
      <c r="D67" s="89"/>
      <c r="E67" s="89"/>
      <c r="F67" s="54"/>
      <c r="G67" s="54"/>
      <c r="H67" s="3"/>
      <c r="I67" s="3"/>
      <c r="J67" s="3"/>
      <c r="K67" s="3"/>
      <c r="L67" s="3"/>
      <c r="M67" s="3"/>
    </row>
    <row r="68" spans="2:13" ht="15.75" x14ac:dyDescent="0.25">
      <c r="B68" s="3"/>
      <c r="C68" s="54"/>
      <c r="D68" s="54"/>
      <c r="E68" s="54"/>
      <c r="F68" s="54"/>
      <c r="G68" s="54"/>
      <c r="H68" s="3"/>
      <c r="I68" s="3"/>
      <c r="J68" s="3"/>
      <c r="K68" s="3"/>
      <c r="L68" s="3"/>
      <c r="M68" s="3"/>
    </row>
    <row r="69" spans="2:13" ht="47.25" x14ac:dyDescent="0.25">
      <c r="B69" s="3">
        <v>42</v>
      </c>
      <c r="C69" s="9" t="s">
        <v>38</v>
      </c>
      <c r="D69" s="9" t="s">
        <v>40</v>
      </c>
      <c r="E69" s="9" t="s">
        <v>41</v>
      </c>
      <c r="F69" s="54"/>
      <c r="G69" s="54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35</v>
      </c>
      <c r="D70" s="4"/>
      <c r="E70" s="4"/>
      <c r="F70" s="54"/>
      <c r="G70" s="54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36</v>
      </c>
      <c r="D71" s="4"/>
      <c r="E71" s="4"/>
      <c r="F71" s="54"/>
      <c r="G71" s="54"/>
      <c r="H71" s="3"/>
      <c r="I71" s="3"/>
      <c r="J71" s="3"/>
      <c r="K71" s="3"/>
      <c r="L71" s="3"/>
      <c r="M71" s="3"/>
    </row>
    <row r="72" spans="2:13" ht="15.75" x14ac:dyDescent="0.25">
      <c r="B72" s="3"/>
      <c r="C72" s="54"/>
      <c r="D72" s="54"/>
      <c r="E72" s="54"/>
      <c r="F72" s="54"/>
      <c r="G72" s="54"/>
      <c r="H72" s="3"/>
      <c r="I72" s="3"/>
      <c r="J72" s="3"/>
      <c r="K72" s="3"/>
      <c r="L72" s="3"/>
      <c r="M72" s="3"/>
    </row>
    <row r="73" spans="2:13" ht="15.75" x14ac:dyDescent="0.25">
      <c r="B73" s="88" t="s">
        <v>42</v>
      </c>
      <c r="C73" s="89"/>
      <c r="D73" s="89"/>
      <c r="E73" s="89"/>
      <c r="F73" s="54"/>
      <c r="G73" s="54"/>
      <c r="H73" s="3"/>
      <c r="I73" s="3"/>
      <c r="J73" s="3"/>
      <c r="K73" s="3"/>
      <c r="L73" s="3"/>
      <c r="M73" s="3"/>
    </row>
    <row r="74" spans="2:13" ht="15.75" x14ac:dyDescent="0.25">
      <c r="B74" s="3"/>
      <c r="C74" s="54"/>
      <c r="D74" s="54"/>
      <c r="E74" s="54"/>
      <c r="F74" s="54"/>
      <c r="G74" s="54"/>
      <c r="H74" s="3"/>
      <c r="I74" s="3"/>
      <c r="J74" s="3"/>
      <c r="K74" s="3"/>
      <c r="L74" s="3"/>
      <c r="M74" s="3"/>
    </row>
    <row r="75" spans="2:13" ht="31.5" x14ac:dyDescent="0.25">
      <c r="B75" s="3"/>
      <c r="C75" s="82" t="s">
        <v>46</v>
      </c>
      <c r="D75" s="9" t="s">
        <v>43</v>
      </c>
      <c r="E75" s="9" t="s">
        <v>44</v>
      </c>
      <c r="F75" s="9" t="s">
        <v>45</v>
      </c>
      <c r="G75" s="54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54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54"/>
      <c r="H77" s="3"/>
      <c r="I77" s="3"/>
      <c r="J77" s="3"/>
      <c r="K77" s="3"/>
      <c r="L77" s="3"/>
      <c r="M77" s="3"/>
    </row>
    <row r="78" spans="2:13" ht="15.75" x14ac:dyDescent="0.25">
      <c r="B78" s="3"/>
      <c r="C78" s="84"/>
      <c r="D78" s="4"/>
      <c r="E78" s="4"/>
      <c r="F78" s="4"/>
      <c r="G78" s="54"/>
      <c r="H78" s="3"/>
      <c r="I78" s="3"/>
      <c r="J78" s="3"/>
      <c r="K78" s="3"/>
      <c r="L78" s="3"/>
      <c r="M78" s="3"/>
    </row>
    <row r="79" spans="2:13" ht="15.75" x14ac:dyDescent="0.25">
      <c r="B79" s="3"/>
      <c r="C79" s="54"/>
      <c r="D79" s="54"/>
      <c r="E79" s="54"/>
      <c r="F79" s="54"/>
      <c r="G79" s="54"/>
      <c r="H79" s="3"/>
      <c r="I79" s="3"/>
      <c r="J79" s="3"/>
      <c r="K79" s="3"/>
      <c r="L79" s="3"/>
      <c r="M79" s="3"/>
    </row>
    <row r="80" spans="2:13" ht="31.5" x14ac:dyDescent="0.25">
      <c r="B80" s="3"/>
      <c r="C80" s="82" t="s">
        <v>47</v>
      </c>
      <c r="D80" s="9" t="s">
        <v>43</v>
      </c>
      <c r="E80" s="9" t="s">
        <v>44</v>
      </c>
      <c r="F80" s="9" t="s">
        <v>45</v>
      </c>
      <c r="G80" s="54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54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54"/>
      <c r="H82" s="3"/>
      <c r="I82" s="3"/>
      <c r="J82" s="3"/>
      <c r="K82" s="3"/>
      <c r="L82" s="3"/>
      <c r="M82" s="3"/>
    </row>
    <row r="83" spans="2:13" ht="15.75" x14ac:dyDescent="0.25">
      <c r="B83" s="3"/>
      <c r="C83" s="84"/>
      <c r="D83" s="4"/>
      <c r="E83" s="4"/>
      <c r="F83" s="4"/>
      <c r="G83" s="54"/>
      <c r="H83" s="3"/>
      <c r="I83" s="3"/>
      <c r="J83" s="3"/>
      <c r="K83" s="3"/>
      <c r="L83" s="3"/>
      <c r="M83" s="3"/>
    </row>
    <row r="84" spans="2:13" ht="15.75" x14ac:dyDescent="0.25">
      <c r="B84" s="3"/>
      <c r="C84" s="54"/>
      <c r="D84" s="54"/>
      <c r="E84" s="54"/>
      <c r="F84" s="54"/>
      <c r="G84" s="54"/>
      <c r="H84" s="3"/>
      <c r="I84" s="3"/>
      <c r="J84" s="3"/>
      <c r="K84" s="3"/>
      <c r="L84" s="3"/>
      <c r="M84" s="3"/>
    </row>
    <row r="85" spans="2:13" ht="15.75" x14ac:dyDescent="0.25">
      <c r="B85" s="3"/>
      <c r="C85" s="54"/>
      <c r="D85" s="54"/>
      <c r="E85" s="54"/>
      <c r="F85" s="54"/>
      <c r="G85" s="54"/>
      <c r="H85" s="3"/>
      <c r="I85" s="3"/>
      <c r="J85" s="3"/>
      <c r="K85" s="3"/>
      <c r="L85" s="3"/>
      <c r="M85" s="3"/>
    </row>
    <row r="86" spans="2:13" ht="15.75" x14ac:dyDescent="0.25">
      <c r="B86" s="88" t="s">
        <v>48</v>
      </c>
      <c r="C86" s="89"/>
      <c r="D86" s="89"/>
      <c r="E86" s="89"/>
      <c r="F86" s="54"/>
      <c r="G86" s="54"/>
      <c r="H86" s="3"/>
      <c r="I86" s="3"/>
      <c r="J86" s="3"/>
      <c r="K86" s="3"/>
      <c r="L86" s="3"/>
      <c r="M86" s="3"/>
    </row>
    <row r="87" spans="2:13" ht="15.75" x14ac:dyDescent="0.25">
      <c r="B87" s="3"/>
      <c r="C87" s="54"/>
      <c r="D87" s="54"/>
      <c r="E87" s="54"/>
      <c r="F87" s="54"/>
      <c r="G87" s="54"/>
      <c r="H87" s="3"/>
      <c r="I87" s="3"/>
      <c r="J87" s="3"/>
      <c r="K87" s="3"/>
      <c r="L87" s="3"/>
      <c r="M87" s="3"/>
    </row>
    <row r="88" spans="2:13" ht="43.5" customHeight="1" x14ac:dyDescent="0.25">
      <c r="B88" s="3"/>
      <c r="C88" s="99" t="s">
        <v>49</v>
      </c>
      <c r="D88" s="99" t="s">
        <v>50</v>
      </c>
      <c r="E88" s="101" t="s">
        <v>51</v>
      </c>
      <c r="F88" s="102"/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100"/>
      <c r="D89" s="100"/>
      <c r="E89" s="11" t="s">
        <v>52</v>
      </c>
      <c r="F89" s="11" t="s">
        <v>53</v>
      </c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2" t="s">
        <v>69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70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71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31.5" x14ac:dyDescent="0.25">
      <c r="B93" s="3"/>
      <c r="C93" s="13" t="s">
        <v>68</v>
      </c>
      <c r="D93" s="7"/>
      <c r="E93" s="50" t="s">
        <v>123</v>
      </c>
      <c r="F93" s="50" t="str">
        <f>E93</f>
        <v>июль 2018г.</v>
      </c>
      <c r="G93" s="3"/>
      <c r="H93" s="3"/>
      <c r="I93" s="3"/>
      <c r="J93" s="3"/>
      <c r="K93" s="3"/>
      <c r="L93" s="3"/>
      <c r="M93" s="3"/>
    </row>
    <row r="94" spans="2:13" ht="47.25" x14ac:dyDescent="0.25">
      <c r="B94" s="3"/>
      <c r="C94" s="12" t="s">
        <v>72</v>
      </c>
      <c r="D94" s="7"/>
      <c r="E94" s="50" t="s">
        <v>90</v>
      </c>
      <c r="F94" s="50" t="s">
        <v>90</v>
      </c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73</v>
      </c>
      <c r="D95" s="7"/>
      <c r="E95" s="50" t="s">
        <v>291</v>
      </c>
      <c r="F95" s="50" t="str">
        <f>E95</f>
        <v>августь 2018</v>
      </c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74</v>
      </c>
      <c r="D96" s="7"/>
      <c r="E96" s="50" t="s">
        <v>292</v>
      </c>
      <c r="F96" s="50" t="s">
        <v>292</v>
      </c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2" t="s">
        <v>75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76</v>
      </c>
      <c r="D98" s="7"/>
      <c r="E98" s="50" t="s">
        <v>289</v>
      </c>
      <c r="F98" s="50" t="s">
        <v>289</v>
      </c>
      <c r="G98" s="3"/>
      <c r="H98" s="3"/>
      <c r="I98" s="3"/>
      <c r="J98" s="3"/>
      <c r="K98" s="3"/>
      <c r="L98" s="3"/>
      <c r="M98" s="3"/>
    </row>
    <row r="99" spans="2:13" ht="47.25" x14ac:dyDescent="0.25">
      <c r="B99" s="3"/>
      <c r="C99" s="15" t="s">
        <v>77</v>
      </c>
      <c r="D99" s="7"/>
      <c r="E99" s="50" t="s">
        <v>90</v>
      </c>
      <c r="F99" s="50" t="s">
        <v>90</v>
      </c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15" t="s">
        <v>78</v>
      </c>
      <c r="D100" s="7"/>
      <c r="E100" s="50" t="s">
        <v>90</v>
      </c>
      <c r="F100" s="50" t="s">
        <v>90</v>
      </c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2" t="s">
        <v>79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3" t="s">
        <v>80</v>
      </c>
      <c r="D102" s="7"/>
      <c r="E102" s="50" t="s">
        <v>293</v>
      </c>
      <c r="F102" s="50" t="str">
        <f>E102</f>
        <v>сентябрь 2019г</v>
      </c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81</v>
      </c>
      <c r="D103" s="7"/>
      <c r="E103" s="50" t="s">
        <v>294</v>
      </c>
      <c r="F103" s="50" t="str">
        <f t="shared" ref="F103:F111" si="0">E103</f>
        <v>ноябрь 2019г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82</v>
      </c>
      <c r="D104" s="7"/>
      <c r="E104" s="50" t="s">
        <v>295</v>
      </c>
      <c r="F104" s="50" t="str">
        <f t="shared" si="0"/>
        <v>ноябрь            2019 г.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83</v>
      </c>
      <c r="D105" s="7"/>
      <c r="E105" s="50" t="s">
        <v>296</v>
      </c>
      <c r="F105" s="50" t="str">
        <f t="shared" si="0"/>
        <v>ноябрь           2019 г.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84</v>
      </c>
      <c r="D106" s="7"/>
      <c r="E106" s="50" t="s">
        <v>155</v>
      </c>
      <c r="F106" s="50" t="str">
        <f t="shared" si="0"/>
        <v>ноябрь                 2019 г.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2" t="s">
        <v>85</v>
      </c>
      <c r="D107" s="7"/>
      <c r="E107" s="50"/>
      <c r="F107" s="50">
        <f t="shared" si="0"/>
        <v>0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86</v>
      </c>
      <c r="D108" s="7"/>
      <c r="E108" s="50" t="s">
        <v>294</v>
      </c>
      <c r="F108" s="50" t="str">
        <f t="shared" si="0"/>
        <v>ноябрь 2019г</v>
      </c>
      <c r="G108" s="3"/>
      <c r="H108" s="3"/>
      <c r="I108" s="3"/>
      <c r="J108" s="3"/>
      <c r="K108" s="3"/>
      <c r="L108" s="3"/>
      <c r="M108" s="3"/>
    </row>
    <row r="109" spans="2:13" ht="47.25" x14ac:dyDescent="0.25">
      <c r="B109" s="3"/>
      <c r="C109" s="15" t="s">
        <v>87</v>
      </c>
      <c r="D109" s="7"/>
      <c r="E109" s="50" t="s">
        <v>90</v>
      </c>
      <c r="F109" s="50" t="str">
        <f t="shared" si="0"/>
        <v>-</v>
      </c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3"/>
      <c r="C110" s="13" t="s">
        <v>88</v>
      </c>
      <c r="D110" s="7"/>
      <c r="E110" s="50" t="s">
        <v>297</v>
      </c>
      <c r="F110" s="50" t="str">
        <f t="shared" si="0"/>
        <v>декабрь 2019г</v>
      </c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6" t="s">
        <v>89</v>
      </c>
      <c r="D111" s="7"/>
      <c r="E111" s="50" t="s">
        <v>297</v>
      </c>
      <c r="F111" s="50" t="str">
        <f t="shared" si="0"/>
        <v>декабрь 2019г</v>
      </c>
      <c r="G111" s="3"/>
      <c r="H111" s="3"/>
      <c r="I111" s="3"/>
      <c r="J111" s="3"/>
      <c r="K111" s="3"/>
      <c r="L111" s="3"/>
      <c r="M111" s="3"/>
    </row>
    <row r="112" spans="2:13" ht="36.75" customHeight="1" x14ac:dyDescent="0.25">
      <c r="B112" s="3"/>
      <c r="C112" s="103" t="s">
        <v>54</v>
      </c>
      <c r="D112" s="104"/>
      <c r="E112" s="7"/>
      <c r="F112" s="7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88" t="s">
        <v>55</v>
      </c>
      <c r="C114" s="89"/>
      <c r="D114" s="89"/>
      <c r="E114" s="89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10.25" x14ac:dyDescent="0.25">
      <c r="B116" s="3"/>
      <c r="C116" s="4" t="s">
        <v>56</v>
      </c>
      <c r="D116" s="4" t="s">
        <v>57</v>
      </c>
      <c r="E116" s="4" t="s">
        <v>58</v>
      </c>
      <c r="F116" s="4" t="s">
        <v>59</v>
      </c>
      <c r="G116" s="4" t="s">
        <v>60</v>
      </c>
      <c r="H116" s="4" t="s">
        <v>91</v>
      </c>
      <c r="I116" s="3"/>
      <c r="J116" s="3"/>
      <c r="K116" s="3"/>
      <c r="L116" s="3"/>
      <c r="M116" s="3"/>
    </row>
    <row r="117" spans="2:13" ht="157.5" customHeight="1" x14ac:dyDescent="0.25">
      <c r="B117" s="3"/>
      <c r="C117" s="4" t="s">
        <v>63</v>
      </c>
      <c r="D117" s="9" t="str">
        <f>D26</f>
        <v xml:space="preserve">трансформатор типа ТМГ 6/0,4 кВ, мощностью 1000кВА в количестве 2-х шт;ячейки типа RM-6 в количестве 2-х комп,ЩО-НКУ, в количестве 1 комп, КСО -298  в количестве - 4шт;КЛ-6 кВ  кабелем АСБл-3х240 по трассе 0,66км КЛ-6 кВкабелем АСБл-3х240 по трассе 1,2 км; КЛ-6 кВ  кабелем АСБл-3х150 общей длиной 0,2 км с установкой 3-х соединительных муфт СТП-10-150/240; </v>
      </c>
      <c r="E117" s="9">
        <v>30</v>
      </c>
      <c r="F117" s="39">
        <v>21.063269999999999</v>
      </c>
      <c r="G117" s="39">
        <f>F117</f>
        <v>21.063269999999999</v>
      </c>
      <c r="H117" s="9"/>
      <c r="I117" s="3"/>
      <c r="J117" s="3"/>
      <c r="K117" s="3"/>
      <c r="L117" s="3"/>
      <c r="M117" s="3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 t="s">
        <v>61</v>
      </c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/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90" t="s">
        <v>62</v>
      </c>
      <c r="E121" s="90"/>
      <c r="F121" s="90"/>
      <c r="G121" s="3"/>
      <c r="H121" s="3"/>
      <c r="I121" s="3"/>
      <c r="J121" s="3"/>
      <c r="K121" s="3"/>
      <c r="L121" s="3"/>
      <c r="M121" s="3"/>
    </row>
    <row r="122" spans="2:13" ht="16.5" thickBot="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1"/>
      <c r="E123" s="92"/>
      <c r="F123" s="92"/>
      <c r="G123" s="92"/>
      <c r="H123" s="9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6.5" thickBot="1" x14ac:dyDescent="0.3">
      <c r="B159" s="3"/>
      <c r="C159" s="3"/>
      <c r="D159" s="96"/>
      <c r="E159" s="97"/>
      <c r="F159" s="97"/>
      <c r="G159" s="97"/>
      <c r="H159" s="98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</sheetData>
  <mergeCells count="14">
    <mergeCell ref="C80:C83"/>
    <mergeCell ref="D9:M9"/>
    <mergeCell ref="B57:F57"/>
    <mergeCell ref="B67:E67"/>
    <mergeCell ref="B73:E73"/>
    <mergeCell ref="C75:C78"/>
    <mergeCell ref="D121:F121"/>
    <mergeCell ref="D123:H159"/>
    <mergeCell ref="B86:E86"/>
    <mergeCell ref="C88:C89"/>
    <mergeCell ref="D88:D89"/>
    <mergeCell ref="E88:F88"/>
    <mergeCell ref="C112:D112"/>
    <mergeCell ref="B114:E114"/>
  </mergeCells>
  <pageMargins left="0.70866141732283472" right="0.70866141732283472" top="0.74803149606299213" bottom="0.74803149606299213" header="0.31496062992125984" footer="0.31496062992125984"/>
  <pageSetup paperSize="9" scale="30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9"/>
  <sheetViews>
    <sheetView topLeftCell="D98" workbookViewId="0">
      <selection activeCell="E106" sqref="E106"/>
    </sheetView>
  </sheetViews>
  <sheetFormatPr defaultRowHeight="15" x14ac:dyDescent="0.25"/>
  <cols>
    <col min="3" max="3" width="46" customWidth="1"/>
    <col min="4" max="4" width="86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E1" t="s">
        <v>215</v>
      </c>
    </row>
    <row r="2" spans="2:13" x14ac:dyDescent="0.25">
      <c r="E2" t="s">
        <v>276</v>
      </c>
    </row>
    <row r="3" spans="2:13" x14ac:dyDescent="0.25">
      <c r="E3" t="s">
        <v>277</v>
      </c>
    </row>
    <row r="4" spans="2:13" x14ac:dyDescent="0.25">
      <c r="E4" t="s">
        <v>278</v>
      </c>
    </row>
    <row r="5" spans="2:13" x14ac:dyDescent="0.25">
      <c r="E5" t="s">
        <v>279</v>
      </c>
    </row>
    <row r="8" spans="2:13" ht="15.75" x14ac:dyDescent="0.25">
      <c r="B8" s="3"/>
      <c r="C8" s="3"/>
      <c r="D8" s="127" t="s">
        <v>93</v>
      </c>
      <c r="E8" s="127"/>
      <c r="F8" s="127"/>
      <c r="G8" s="127"/>
      <c r="H8" s="127"/>
      <c r="I8" s="127"/>
      <c r="J8" s="127"/>
      <c r="K8" s="127"/>
      <c r="L8" s="127"/>
      <c r="M8" s="127"/>
    </row>
    <row r="9" spans="2:13" ht="15.75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ht="15.75" x14ac:dyDescent="0.25">
      <c r="B10" s="3"/>
      <c r="C10" s="55" t="s">
        <v>222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 t="s">
        <v>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31.5" x14ac:dyDescent="0.25">
      <c r="B12" s="56">
        <v>1</v>
      </c>
      <c r="C12" s="43" t="s">
        <v>1</v>
      </c>
      <c r="D12" s="57" t="s">
        <v>217</v>
      </c>
      <c r="E12" s="56"/>
      <c r="F12" s="56"/>
      <c r="G12" s="3"/>
      <c r="H12" s="3"/>
      <c r="I12" s="3"/>
      <c r="J12" s="3"/>
      <c r="K12" s="3"/>
      <c r="L12" s="3"/>
      <c r="M12" s="3"/>
    </row>
    <row r="13" spans="2:13" ht="27.75" customHeight="1" x14ac:dyDescent="0.25">
      <c r="B13" s="56">
        <v>2</v>
      </c>
      <c r="C13" s="43" t="s">
        <v>2</v>
      </c>
      <c r="D13" s="43" t="s">
        <v>218</v>
      </c>
      <c r="E13" s="56"/>
      <c r="F13" s="56"/>
      <c r="G13" s="3"/>
      <c r="H13" s="3"/>
      <c r="I13" s="3"/>
      <c r="J13" s="3"/>
      <c r="K13" s="3"/>
      <c r="L13" s="3"/>
      <c r="M13" s="3"/>
    </row>
    <row r="14" spans="2:13" ht="31.5" x14ac:dyDescent="0.25">
      <c r="B14" s="56">
        <v>3</v>
      </c>
      <c r="C14" s="43" t="s">
        <v>3</v>
      </c>
      <c r="D14" s="43"/>
      <c r="E14" s="56"/>
      <c r="F14" s="56"/>
      <c r="G14" s="3"/>
      <c r="H14" s="3"/>
      <c r="I14" s="3"/>
      <c r="J14" s="3"/>
      <c r="K14" s="3"/>
      <c r="L14" s="3"/>
      <c r="M14" s="3"/>
    </row>
    <row r="15" spans="2:13" ht="15.75" x14ac:dyDescent="0.25">
      <c r="B15" s="56"/>
      <c r="C15" s="56"/>
      <c r="D15" s="56"/>
      <c r="E15" s="56"/>
      <c r="F15" s="56"/>
      <c r="G15" s="3"/>
      <c r="H15" s="3"/>
      <c r="I15" s="3"/>
      <c r="J15" s="3"/>
      <c r="K15" s="3"/>
      <c r="L15" s="3"/>
      <c r="M15" s="3"/>
    </row>
    <row r="16" spans="2:13" ht="15.75" x14ac:dyDescent="0.25">
      <c r="B16" s="58"/>
      <c r="C16" s="58"/>
      <c r="D16" s="58" t="s">
        <v>4</v>
      </c>
      <c r="E16" s="58"/>
      <c r="F16" s="56"/>
      <c r="G16" s="3"/>
      <c r="H16" s="3"/>
      <c r="I16" s="3"/>
      <c r="J16" s="3"/>
      <c r="K16" s="3"/>
      <c r="L16" s="3"/>
      <c r="M16" s="3"/>
    </row>
    <row r="17" spans="2:13" ht="15.75" x14ac:dyDescent="0.25">
      <c r="B17" s="56"/>
      <c r="C17" s="56"/>
      <c r="D17" s="56"/>
      <c r="E17" s="56"/>
      <c r="F17" s="56"/>
      <c r="G17" s="3"/>
      <c r="H17" s="3"/>
      <c r="I17" s="3"/>
      <c r="J17" s="3"/>
      <c r="K17" s="3"/>
      <c r="L17" s="3"/>
      <c r="M17" s="3"/>
    </row>
    <row r="18" spans="2:13" ht="63" x14ac:dyDescent="0.25">
      <c r="B18" s="56">
        <v>4</v>
      </c>
      <c r="C18" s="43" t="s">
        <v>214</v>
      </c>
      <c r="D18" s="43"/>
      <c r="E18" s="56"/>
      <c r="F18" s="56"/>
      <c r="G18" s="3"/>
      <c r="H18" s="3"/>
      <c r="I18" s="3"/>
      <c r="J18" s="3"/>
      <c r="K18" s="3"/>
      <c r="L18" s="3"/>
      <c r="M18" s="3"/>
    </row>
    <row r="19" spans="2:13" ht="21.75" customHeight="1" x14ac:dyDescent="0.25">
      <c r="B19" s="56">
        <v>5</v>
      </c>
      <c r="C19" s="43" t="s">
        <v>5</v>
      </c>
      <c r="D19" s="43"/>
      <c r="E19" s="56"/>
      <c r="F19" s="56"/>
      <c r="G19" s="3"/>
      <c r="H19" s="3"/>
      <c r="I19" s="3"/>
      <c r="J19" s="3"/>
      <c r="K19" s="3"/>
      <c r="L19" s="3"/>
      <c r="M19" s="3"/>
    </row>
    <row r="20" spans="2:13" ht="33.75" customHeight="1" x14ac:dyDescent="0.25">
      <c r="B20" s="56">
        <v>6</v>
      </c>
      <c r="C20" s="43" t="s">
        <v>6</v>
      </c>
      <c r="D20" s="43"/>
      <c r="E20" s="56"/>
      <c r="F20" s="56"/>
      <c r="G20" s="3"/>
      <c r="H20" s="3"/>
      <c r="I20" s="3"/>
      <c r="J20" s="3"/>
      <c r="K20" s="3"/>
      <c r="L20" s="3"/>
      <c r="M20" s="3"/>
    </row>
    <row r="21" spans="2:13" ht="19.5" customHeight="1" x14ac:dyDescent="0.25">
      <c r="B21" s="56">
        <v>7</v>
      </c>
      <c r="C21" s="43" t="s">
        <v>7</v>
      </c>
      <c r="D21" s="43" t="s">
        <v>64</v>
      </c>
      <c r="E21" s="56"/>
      <c r="F21" s="56"/>
      <c r="G21" s="3"/>
      <c r="H21" s="3"/>
      <c r="I21" s="3"/>
      <c r="J21" s="3"/>
      <c r="K21" s="3"/>
      <c r="L21" s="3"/>
      <c r="M21" s="3"/>
    </row>
    <row r="22" spans="2:13" ht="33.75" customHeight="1" x14ac:dyDescent="0.25">
      <c r="B22" s="56">
        <v>8</v>
      </c>
      <c r="C22" s="43" t="s">
        <v>8</v>
      </c>
      <c r="D22" s="43" t="s">
        <v>65</v>
      </c>
      <c r="E22" s="56"/>
      <c r="F22" s="56"/>
      <c r="G22" s="3"/>
      <c r="H22" s="3"/>
      <c r="I22" s="3"/>
      <c r="J22" s="3"/>
      <c r="K22" s="3"/>
      <c r="L22" s="3"/>
      <c r="M22" s="3"/>
    </row>
    <row r="23" spans="2:13" ht="23.25" customHeight="1" x14ac:dyDescent="0.25">
      <c r="B23" s="56">
        <v>9</v>
      </c>
      <c r="C23" s="43" t="s">
        <v>9</v>
      </c>
      <c r="D23" s="43"/>
      <c r="E23" s="56"/>
      <c r="F23" s="56"/>
      <c r="G23" s="3"/>
      <c r="H23" s="3"/>
      <c r="I23" s="3"/>
      <c r="J23" s="3"/>
      <c r="K23" s="3"/>
      <c r="L23" s="3"/>
      <c r="M23" s="3"/>
    </row>
    <row r="24" spans="2:13" ht="141.75" customHeight="1" x14ac:dyDescent="0.25">
      <c r="B24" s="56">
        <v>10</v>
      </c>
      <c r="C24" s="43" t="s">
        <v>10</v>
      </c>
      <c r="D24" s="59" t="s">
        <v>219</v>
      </c>
      <c r="E24" s="56"/>
      <c r="F24" s="60"/>
      <c r="G24" s="3"/>
      <c r="H24" s="3"/>
      <c r="I24" s="3"/>
      <c r="J24" s="3"/>
      <c r="K24" s="3"/>
      <c r="L24" s="3"/>
      <c r="M24" s="3"/>
    </row>
    <row r="25" spans="2:13" ht="74.25" customHeight="1" x14ac:dyDescent="0.25">
      <c r="B25" s="56">
        <v>11</v>
      </c>
      <c r="C25" s="43" t="s">
        <v>11</v>
      </c>
      <c r="D25" s="43"/>
      <c r="E25" s="56"/>
      <c r="F25" s="56"/>
      <c r="G25" s="3"/>
      <c r="H25" s="3"/>
      <c r="I25" s="3"/>
      <c r="J25" s="3"/>
      <c r="K25" s="3"/>
      <c r="L25" s="3"/>
      <c r="M25" s="3"/>
    </row>
    <row r="26" spans="2:13" ht="30" customHeight="1" x14ac:dyDescent="0.25">
      <c r="B26" s="56">
        <v>12</v>
      </c>
      <c r="C26" s="43" t="s">
        <v>12</v>
      </c>
      <c r="D26" s="43"/>
      <c r="E26" s="56"/>
      <c r="F26" s="56"/>
      <c r="G26" s="3"/>
      <c r="H26" s="3"/>
      <c r="I26" s="3"/>
      <c r="J26" s="3"/>
      <c r="K26" s="3"/>
      <c r="L26" s="3"/>
      <c r="M26" s="3"/>
    </row>
    <row r="27" spans="2:13" ht="27.75" customHeight="1" x14ac:dyDescent="0.25">
      <c r="B27" s="56">
        <v>13</v>
      </c>
      <c r="C27" s="43" t="s">
        <v>13</v>
      </c>
      <c r="D27" s="43" t="s">
        <v>223</v>
      </c>
      <c r="E27" s="56"/>
      <c r="F27" s="56"/>
      <c r="G27" s="3"/>
      <c r="H27" s="3"/>
      <c r="I27" s="3"/>
      <c r="J27" s="3"/>
      <c r="K27" s="3"/>
      <c r="L27" s="3"/>
      <c r="M27" s="3"/>
    </row>
    <row r="28" spans="2:13" ht="95.25" customHeight="1" x14ac:dyDescent="0.25">
      <c r="B28" s="56">
        <v>14</v>
      </c>
      <c r="C28" s="43" t="s">
        <v>14</v>
      </c>
      <c r="D28" s="61"/>
      <c r="E28" s="56"/>
      <c r="F28" s="56"/>
      <c r="G28" s="3"/>
      <c r="H28" s="3"/>
      <c r="I28" s="3"/>
      <c r="J28" s="3"/>
      <c r="K28" s="3"/>
      <c r="L28" s="3"/>
      <c r="M28" s="3"/>
    </row>
    <row r="29" spans="2:13" ht="15.75" x14ac:dyDescent="0.25">
      <c r="B29" s="56"/>
      <c r="C29" s="56"/>
      <c r="D29" s="56"/>
      <c r="E29" s="56"/>
      <c r="F29" s="56"/>
      <c r="G29" s="3"/>
      <c r="H29" s="3"/>
      <c r="I29" s="3"/>
      <c r="J29" s="3"/>
      <c r="K29" s="3"/>
      <c r="L29" s="3"/>
      <c r="M29" s="3"/>
    </row>
    <row r="30" spans="2:13" ht="15.75" x14ac:dyDescent="0.25">
      <c r="B30" s="56"/>
      <c r="C30" s="56"/>
      <c r="D30" s="56"/>
      <c r="E30" s="56"/>
      <c r="F30" s="56"/>
      <c r="G30" s="3"/>
      <c r="H30" s="3"/>
      <c r="I30" s="3"/>
      <c r="J30" s="3"/>
      <c r="K30" s="3"/>
      <c r="L30" s="3"/>
      <c r="M30" s="3"/>
    </row>
    <row r="31" spans="2:13" ht="15.75" x14ac:dyDescent="0.25">
      <c r="B31" s="58"/>
      <c r="C31" s="58"/>
      <c r="D31" s="58" t="s">
        <v>15</v>
      </c>
      <c r="E31" s="58"/>
      <c r="F31" s="56"/>
      <c r="G31" s="3"/>
      <c r="H31" s="3"/>
      <c r="I31" s="3"/>
      <c r="J31" s="3"/>
      <c r="K31" s="3"/>
      <c r="L31" s="3"/>
      <c r="M31" s="3"/>
    </row>
    <row r="32" spans="2:13" ht="15.75" x14ac:dyDescent="0.25">
      <c r="B32" s="56"/>
      <c r="C32" s="56"/>
      <c r="D32" s="56"/>
      <c r="E32" s="56"/>
      <c r="F32" s="56"/>
      <c r="G32" s="3"/>
      <c r="H32" s="3"/>
      <c r="I32" s="3"/>
      <c r="J32" s="3"/>
      <c r="K32" s="3"/>
      <c r="L32" s="3"/>
      <c r="M32" s="3"/>
    </row>
    <row r="33" spans="2:13" ht="72" customHeight="1" x14ac:dyDescent="0.25">
      <c r="B33" s="56">
        <v>15</v>
      </c>
      <c r="C33" s="43" t="s">
        <v>16</v>
      </c>
      <c r="D33" s="43"/>
      <c r="E33" s="56"/>
      <c r="F33" s="56"/>
      <c r="G33" s="3"/>
      <c r="H33" s="3"/>
      <c r="I33" s="3"/>
      <c r="J33" s="3"/>
      <c r="K33" s="3"/>
      <c r="L33" s="3"/>
      <c r="M33" s="3"/>
    </row>
    <row r="34" spans="2:13" ht="48.75" customHeight="1" x14ac:dyDescent="0.25">
      <c r="B34" s="56">
        <v>16</v>
      </c>
      <c r="C34" s="43" t="s">
        <v>20</v>
      </c>
      <c r="D34" s="43"/>
      <c r="E34" s="56"/>
      <c r="F34" s="56"/>
      <c r="G34" s="3"/>
      <c r="H34" s="3"/>
      <c r="I34" s="3"/>
      <c r="J34" s="3"/>
      <c r="K34" s="3"/>
      <c r="L34" s="3"/>
      <c r="M34" s="3"/>
    </row>
    <row r="35" spans="2:13" ht="77.25" customHeight="1" x14ac:dyDescent="0.25">
      <c r="B35" s="56">
        <v>17</v>
      </c>
      <c r="C35" s="43" t="s">
        <v>21</v>
      </c>
      <c r="D35" s="43"/>
      <c r="E35" s="56"/>
      <c r="F35" s="56"/>
      <c r="G35" s="3"/>
      <c r="H35" s="3"/>
      <c r="I35" s="3"/>
      <c r="J35" s="3"/>
      <c r="K35" s="3"/>
      <c r="L35" s="3"/>
      <c r="M35" s="3"/>
    </row>
    <row r="36" spans="2:13" ht="57" customHeight="1" x14ac:dyDescent="0.25">
      <c r="B36" s="56">
        <v>18</v>
      </c>
      <c r="C36" s="43" t="s">
        <v>17</v>
      </c>
      <c r="D36" s="43" t="s">
        <v>100</v>
      </c>
      <c r="E36" s="56"/>
      <c r="F36" s="56"/>
      <c r="G36" s="3"/>
      <c r="H36" s="3"/>
      <c r="I36" s="3"/>
      <c r="J36" s="3"/>
      <c r="K36" s="3"/>
      <c r="L36" s="3"/>
      <c r="M36" s="3"/>
    </row>
    <row r="37" spans="2:13" ht="15.75" x14ac:dyDescent="0.25">
      <c r="B37" s="56"/>
      <c r="C37" s="56"/>
      <c r="D37" s="56"/>
      <c r="E37" s="56"/>
      <c r="F37" s="56"/>
      <c r="G37" s="3"/>
      <c r="H37" s="3"/>
      <c r="I37" s="3"/>
      <c r="J37" s="3"/>
      <c r="K37" s="3"/>
      <c r="L37" s="3"/>
      <c r="M37" s="3"/>
    </row>
    <row r="38" spans="2:13" ht="15.75" x14ac:dyDescent="0.25">
      <c r="B38" s="58"/>
      <c r="C38" s="58"/>
      <c r="D38" s="58" t="s">
        <v>18</v>
      </c>
      <c r="E38" s="58"/>
      <c r="F38" s="56"/>
      <c r="G38" s="3"/>
      <c r="H38" s="3"/>
      <c r="I38" s="3"/>
      <c r="J38" s="3"/>
      <c r="K38" s="3"/>
      <c r="L38" s="3"/>
      <c r="M38" s="3"/>
    </row>
    <row r="39" spans="2:13" ht="15.75" x14ac:dyDescent="0.25">
      <c r="B39" s="56"/>
      <c r="C39" s="56"/>
      <c r="D39" s="56"/>
      <c r="E39" s="56"/>
      <c r="F39" s="56"/>
      <c r="G39" s="3"/>
      <c r="H39" s="3"/>
      <c r="I39" s="3"/>
      <c r="J39" s="3"/>
      <c r="K39" s="3"/>
      <c r="L39" s="3"/>
      <c r="M39" s="3"/>
    </row>
    <row r="40" spans="2:13" ht="52.5" customHeight="1" x14ac:dyDescent="0.25">
      <c r="B40" s="56">
        <v>19</v>
      </c>
      <c r="C40" s="43" t="s">
        <v>19</v>
      </c>
      <c r="D40" s="43" t="s">
        <v>67</v>
      </c>
      <c r="E40" s="56"/>
      <c r="F40" s="56"/>
      <c r="G40" s="3"/>
      <c r="H40" s="3"/>
      <c r="I40" s="3"/>
      <c r="J40" s="3"/>
      <c r="K40" s="3"/>
      <c r="L40" s="3"/>
      <c r="M40" s="3"/>
    </row>
    <row r="41" spans="2:13" ht="255" customHeight="1" x14ac:dyDescent="0.25">
      <c r="B41" s="56">
        <v>20</v>
      </c>
      <c r="C41" s="43" t="s">
        <v>22</v>
      </c>
      <c r="D41" s="59" t="s">
        <v>220</v>
      </c>
      <c r="E41" s="56"/>
      <c r="F41" s="56"/>
      <c r="G41" s="3"/>
      <c r="H41" s="3"/>
      <c r="I41" s="3"/>
      <c r="J41" s="3"/>
      <c r="K41" s="3"/>
      <c r="L41" s="3"/>
      <c r="M41" s="3"/>
    </row>
    <row r="42" spans="2:13" ht="50.25" customHeight="1" x14ac:dyDescent="0.25">
      <c r="B42" s="56">
        <v>21</v>
      </c>
      <c r="C42" s="43" t="s">
        <v>23</v>
      </c>
      <c r="D42" s="43" t="s">
        <v>216</v>
      </c>
      <c r="E42" s="56"/>
      <c r="F42" s="56"/>
      <c r="G42" s="3"/>
      <c r="H42" s="3"/>
      <c r="I42" s="3"/>
      <c r="J42" s="3"/>
      <c r="K42" s="3"/>
      <c r="L42" s="3"/>
      <c r="M42" s="3"/>
    </row>
    <row r="43" spans="2:13" ht="62.25" customHeight="1" x14ac:dyDescent="0.25">
      <c r="B43" s="56">
        <v>22</v>
      </c>
      <c r="C43" s="43" t="s">
        <v>24</v>
      </c>
      <c r="D43" s="43"/>
      <c r="E43" s="56"/>
      <c r="F43" s="56"/>
      <c r="G43" s="3"/>
      <c r="H43" s="3"/>
      <c r="I43" s="3"/>
      <c r="J43" s="3"/>
      <c r="K43" s="3"/>
      <c r="L43" s="3"/>
      <c r="M43" s="3"/>
    </row>
    <row r="44" spans="2:13" ht="15.75" x14ac:dyDescent="0.25">
      <c r="B44" s="56"/>
      <c r="C44" s="56"/>
      <c r="D44" s="56"/>
      <c r="E44" s="56"/>
      <c r="F44" s="56"/>
      <c r="G44" s="3"/>
      <c r="H44" s="3"/>
      <c r="I44" s="3"/>
      <c r="J44" s="3"/>
      <c r="K44" s="3"/>
      <c r="L44" s="3"/>
      <c r="M44" s="3"/>
    </row>
    <row r="45" spans="2:13" ht="15.75" x14ac:dyDescent="0.25">
      <c r="B45" s="58"/>
      <c r="C45" s="58"/>
      <c r="D45" s="58" t="s">
        <v>25</v>
      </c>
      <c r="E45" s="58"/>
      <c r="F45" s="56"/>
      <c r="G45" s="3"/>
      <c r="H45" s="3"/>
      <c r="I45" s="3"/>
      <c r="J45" s="3"/>
      <c r="K45" s="3"/>
      <c r="L45" s="3"/>
      <c r="M45" s="3"/>
    </row>
    <row r="46" spans="2:13" ht="15.75" x14ac:dyDescent="0.25">
      <c r="B46" s="56"/>
      <c r="C46" s="56"/>
      <c r="D46" s="56"/>
      <c r="E46" s="56"/>
      <c r="F46" s="56"/>
      <c r="G46" s="3"/>
      <c r="H46" s="3"/>
      <c r="I46" s="3"/>
      <c r="J46" s="3"/>
      <c r="K46" s="3"/>
      <c r="L46" s="3"/>
      <c r="M46" s="3"/>
    </row>
    <row r="47" spans="2:13" ht="78.75" x14ac:dyDescent="0.25">
      <c r="B47" s="56">
        <v>23</v>
      </c>
      <c r="C47" s="43" t="s">
        <v>26</v>
      </c>
      <c r="D47" s="43"/>
      <c r="E47" s="56"/>
      <c r="F47" s="56"/>
      <c r="G47" s="3"/>
      <c r="H47" s="3"/>
      <c r="I47" s="3"/>
      <c r="J47" s="3"/>
      <c r="K47" s="3"/>
      <c r="L47" s="3"/>
      <c r="M47" s="3"/>
    </row>
    <row r="48" spans="2:13" ht="47.25" x14ac:dyDescent="0.25">
      <c r="B48" s="56">
        <v>24</v>
      </c>
      <c r="C48" s="43" t="s">
        <v>27</v>
      </c>
      <c r="D48" s="43"/>
      <c r="E48" s="56"/>
      <c r="F48" s="56"/>
      <c r="G48" s="3"/>
      <c r="H48" s="3"/>
      <c r="I48" s="3"/>
      <c r="J48" s="3"/>
      <c r="K48" s="3"/>
      <c r="L48" s="3"/>
      <c r="M48" s="3"/>
    </row>
    <row r="49" spans="2:13" ht="63" x14ac:dyDescent="0.25">
      <c r="B49" s="56">
        <v>25</v>
      </c>
      <c r="C49" s="43" t="s">
        <v>28</v>
      </c>
      <c r="D49" s="43"/>
      <c r="E49" s="56"/>
      <c r="F49" s="56"/>
      <c r="G49" s="3"/>
      <c r="H49" s="3"/>
      <c r="I49" s="3"/>
      <c r="J49" s="3"/>
      <c r="K49" s="3"/>
      <c r="L49" s="3"/>
      <c r="M49" s="3"/>
    </row>
    <row r="50" spans="2:13" ht="15.75" x14ac:dyDescent="0.25">
      <c r="B50" s="56"/>
      <c r="C50" s="56"/>
      <c r="D50" s="56"/>
      <c r="E50" s="56"/>
      <c r="F50" s="56"/>
      <c r="G50" s="3"/>
      <c r="H50" s="3"/>
      <c r="I50" s="3"/>
      <c r="J50" s="3"/>
      <c r="K50" s="3"/>
      <c r="L50" s="3"/>
      <c r="M50" s="3"/>
    </row>
    <row r="51" spans="2:13" ht="15.75" x14ac:dyDescent="0.25">
      <c r="B51" s="58"/>
      <c r="C51" s="58"/>
      <c r="D51" s="58" t="s">
        <v>29</v>
      </c>
      <c r="E51" s="58"/>
      <c r="F51" s="56"/>
      <c r="G51" s="3"/>
      <c r="H51" s="3"/>
      <c r="I51" s="3"/>
      <c r="J51" s="3"/>
      <c r="K51" s="3"/>
      <c r="L51" s="3"/>
      <c r="M51" s="3"/>
    </row>
    <row r="52" spans="2:13" ht="15.75" x14ac:dyDescent="0.25">
      <c r="B52" s="56"/>
      <c r="C52" s="62" t="s">
        <v>30</v>
      </c>
      <c r="D52" s="62" t="s">
        <v>29</v>
      </c>
      <c r="E52" s="56"/>
      <c r="F52" s="56"/>
      <c r="G52" s="3"/>
      <c r="H52" s="3"/>
      <c r="I52" s="3"/>
      <c r="J52" s="3"/>
      <c r="K52" s="3"/>
      <c r="L52" s="3"/>
      <c r="M52" s="3"/>
    </row>
    <row r="53" spans="2:13" ht="110.25" customHeight="1" x14ac:dyDescent="0.25">
      <c r="B53" s="56">
        <v>26</v>
      </c>
      <c r="C53" s="43" t="s">
        <v>92</v>
      </c>
      <c r="D53" s="43"/>
      <c r="E53" s="56"/>
      <c r="F53" s="56"/>
      <c r="G53" s="3"/>
      <c r="H53" s="3"/>
      <c r="I53" s="3"/>
      <c r="J53" s="3"/>
      <c r="K53" s="3"/>
      <c r="L53" s="3"/>
      <c r="M53" s="3"/>
    </row>
    <row r="54" spans="2:13" ht="15.75" x14ac:dyDescent="0.25">
      <c r="B54" s="56"/>
      <c r="C54" s="56"/>
      <c r="D54" s="56"/>
      <c r="E54" s="56"/>
      <c r="F54" s="56"/>
      <c r="G54" s="3"/>
      <c r="H54" s="3"/>
      <c r="I54" s="3"/>
      <c r="J54" s="3"/>
      <c r="K54" s="3"/>
      <c r="L54" s="3"/>
      <c r="M54" s="3"/>
    </row>
    <row r="55" spans="2:13" ht="15.75" x14ac:dyDescent="0.25">
      <c r="B55" s="56"/>
      <c r="C55" s="56"/>
      <c r="D55" s="56"/>
      <c r="E55" s="56"/>
      <c r="F55" s="56"/>
      <c r="G55" s="3"/>
      <c r="H55" s="3"/>
      <c r="I55" s="3"/>
      <c r="J55" s="3"/>
      <c r="K55" s="3"/>
      <c r="L55" s="3"/>
      <c r="M55" s="3"/>
    </row>
    <row r="56" spans="2:13" ht="27.75" customHeight="1" x14ac:dyDescent="0.25">
      <c r="B56" s="118" t="s">
        <v>31</v>
      </c>
      <c r="C56" s="118"/>
      <c r="D56" s="118"/>
      <c r="E56" s="118"/>
      <c r="F56" s="128"/>
      <c r="G56" s="3"/>
      <c r="H56" s="3"/>
      <c r="I56" s="3"/>
      <c r="J56" s="3"/>
      <c r="K56" s="3"/>
      <c r="L56" s="3"/>
      <c r="M56" s="3"/>
    </row>
    <row r="57" spans="2:13" ht="15.75" x14ac:dyDescent="0.25">
      <c r="B57" s="56"/>
      <c r="C57" s="56"/>
      <c r="D57" s="56"/>
      <c r="E57" s="56"/>
      <c r="F57" s="56"/>
      <c r="G57" s="3"/>
      <c r="H57" s="3"/>
      <c r="I57" s="3"/>
      <c r="J57" s="3"/>
      <c r="K57" s="3"/>
      <c r="L57" s="3"/>
      <c r="M57" s="3"/>
    </row>
    <row r="58" spans="2:13" ht="72.75" customHeight="1" x14ac:dyDescent="0.25">
      <c r="B58" s="56">
        <v>41</v>
      </c>
      <c r="C58" s="43" t="s">
        <v>39</v>
      </c>
      <c r="D58" s="43" t="s">
        <v>32</v>
      </c>
      <c r="E58" s="43" t="s">
        <v>33</v>
      </c>
      <c r="F58" s="43" t="s">
        <v>34</v>
      </c>
      <c r="G58" s="54"/>
      <c r="H58" s="3"/>
      <c r="I58" s="3"/>
      <c r="J58" s="3"/>
      <c r="K58" s="3"/>
      <c r="L58" s="3"/>
      <c r="M58" s="3"/>
    </row>
    <row r="59" spans="2:13" ht="15.75" x14ac:dyDescent="0.25">
      <c r="B59" s="56"/>
      <c r="C59" s="43" t="s">
        <v>35</v>
      </c>
      <c r="D59" s="43"/>
      <c r="E59" s="43"/>
      <c r="F59" s="43"/>
      <c r="G59" s="54"/>
      <c r="H59" s="3"/>
      <c r="I59" s="3"/>
      <c r="J59" s="3"/>
      <c r="K59" s="3"/>
      <c r="L59" s="3"/>
      <c r="M59" s="3"/>
    </row>
    <row r="60" spans="2:13" ht="15.75" x14ac:dyDescent="0.25">
      <c r="B60" s="56"/>
      <c r="C60" s="43" t="s">
        <v>36</v>
      </c>
      <c r="D60" s="43"/>
      <c r="E60" s="43"/>
      <c r="F60" s="43"/>
      <c r="G60" s="54"/>
      <c r="H60" s="3"/>
      <c r="I60" s="3"/>
      <c r="J60" s="3"/>
      <c r="K60" s="3"/>
      <c r="L60" s="3"/>
      <c r="M60" s="3"/>
    </row>
    <row r="61" spans="2:13" ht="15.75" hidden="1" x14ac:dyDescent="0.25">
      <c r="B61" s="56"/>
      <c r="C61" s="43"/>
      <c r="D61" s="43"/>
      <c r="E61" s="43"/>
      <c r="F61" s="43"/>
      <c r="G61" s="54"/>
      <c r="H61" s="3"/>
      <c r="I61" s="3"/>
      <c r="J61" s="3"/>
      <c r="K61" s="3"/>
      <c r="L61" s="3"/>
      <c r="M61" s="3"/>
    </row>
    <row r="62" spans="2:13" ht="15.75" hidden="1" x14ac:dyDescent="0.25">
      <c r="B62" s="56"/>
      <c r="C62" s="43"/>
      <c r="D62" s="43"/>
      <c r="E62" s="43"/>
      <c r="F62" s="43"/>
      <c r="G62" s="54"/>
      <c r="H62" s="3"/>
      <c r="I62" s="3"/>
      <c r="J62" s="3"/>
      <c r="K62" s="3"/>
      <c r="L62" s="3"/>
      <c r="M62" s="3"/>
    </row>
    <row r="63" spans="2:13" ht="15.75" hidden="1" x14ac:dyDescent="0.25">
      <c r="B63" s="56"/>
      <c r="C63" s="43"/>
      <c r="D63" s="43"/>
      <c r="E63" s="43"/>
      <c r="F63" s="43"/>
      <c r="G63" s="54"/>
      <c r="H63" s="3"/>
      <c r="I63" s="3"/>
      <c r="J63" s="3"/>
      <c r="K63" s="3"/>
      <c r="L63" s="3"/>
      <c r="M63" s="3"/>
    </row>
    <row r="64" spans="2:13" ht="15.75" hidden="1" x14ac:dyDescent="0.25">
      <c r="B64" s="56"/>
      <c r="C64" s="43"/>
      <c r="D64" s="43"/>
      <c r="E64" s="43"/>
      <c r="F64" s="43"/>
      <c r="G64" s="54"/>
      <c r="H64" s="3"/>
      <c r="I64" s="3"/>
      <c r="J64" s="3"/>
      <c r="K64" s="3"/>
      <c r="L64" s="3"/>
      <c r="M64" s="3"/>
    </row>
    <row r="65" spans="2:13" ht="15.75" x14ac:dyDescent="0.25">
      <c r="B65" s="56"/>
      <c r="C65" s="63"/>
      <c r="D65" s="63"/>
      <c r="E65" s="63"/>
      <c r="F65" s="63"/>
      <c r="G65" s="54"/>
      <c r="H65" s="3"/>
      <c r="I65" s="3"/>
      <c r="J65" s="3"/>
      <c r="K65" s="3"/>
      <c r="L65" s="3"/>
      <c r="M65" s="3"/>
    </row>
    <row r="66" spans="2:13" ht="27.75" customHeight="1" x14ac:dyDescent="0.25">
      <c r="B66" s="118" t="s">
        <v>37</v>
      </c>
      <c r="C66" s="119"/>
      <c r="D66" s="119"/>
      <c r="E66" s="119"/>
      <c r="F66" s="63"/>
      <c r="G66" s="54"/>
      <c r="H66" s="3"/>
      <c r="I66" s="3"/>
      <c r="J66" s="3"/>
      <c r="K66" s="3"/>
      <c r="L66" s="3"/>
      <c r="M66" s="3"/>
    </row>
    <row r="67" spans="2:13" ht="15.75" x14ac:dyDescent="0.25">
      <c r="B67" s="56"/>
      <c r="C67" s="63"/>
      <c r="D67" s="63"/>
      <c r="E67" s="63"/>
      <c r="F67" s="63"/>
      <c r="G67" s="54"/>
      <c r="H67" s="3"/>
      <c r="I67" s="3"/>
      <c r="J67" s="3"/>
      <c r="K67" s="3"/>
      <c r="L67" s="3"/>
      <c r="M67" s="3"/>
    </row>
    <row r="68" spans="2:13" ht="47.25" x14ac:dyDescent="0.25">
      <c r="B68" s="56">
        <v>42</v>
      </c>
      <c r="C68" s="43" t="s">
        <v>38</v>
      </c>
      <c r="D68" s="43" t="s">
        <v>40</v>
      </c>
      <c r="E68" s="43" t="s">
        <v>41</v>
      </c>
      <c r="F68" s="63"/>
      <c r="G68" s="54"/>
      <c r="H68" s="3"/>
      <c r="I68" s="3"/>
      <c r="J68" s="3"/>
      <c r="K68" s="3"/>
      <c r="L68" s="3"/>
      <c r="M68" s="3"/>
    </row>
    <row r="69" spans="2:13" ht="15.75" x14ac:dyDescent="0.25">
      <c r="B69" s="56"/>
      <c r="C69" s="43" t="s">
        <v>35</v>
      </c>
      <c r="D69" s="43"/>
      <c r="E69" s="43"/>
      <c r="F69" s="63"/>
      <c r="G69" s="54"/>
      <c r="H69" s="3"/>
      <c r="I69" s="3"/>
      <c r="J69" s="3"/>
      <c r="K69" s="3"/>
      <c r="L69" s="3"/>
      <c r="M69" s="3"/>
    </row>
    <row r="70" spans="2:13" ht="15.75" x14ac:dyDescent="0.25">
      <c r="B70" s="56"/>
      <c r="C70" s="43" t="s">
        <v>36</v>
      </c>
      <c r="D70" s="43"/>
      <c r="E70" s="43"/>
      <c r="F70" s="63"/>
      <c r="G70" s="54"/>
      <c r="H70" s="3"/>
      <c r="I70" s="3"/>
      <c r="J70" s="3"/>
      <c r="K70" s="3"/>
      <c r="L70" s="3"/>
      <c r="M70" s="3"/>
    </row>
    <row r="71" spans="2:13" ht="15.75" x14ac:dyDescent="0.25">
      <c r="B71" s="56"/>
      <c r="C71" s="63"/>
      <c r="D71" s="63"/>
      <c r="E71" s="63"/>
      <c r="F71" s="63"/>
      <c r="G71" s="54"/>
      <c r="H71" s="3"/>
      <c r="I71" s="3"/>
      <c r="J71" s="3"/>
      <c r="K71" s="3"/>
      <c r="L71" s="3"/>
      <c r="M71" s="3"/>
    </row>
    <row r="72" spans="2:13" ht="15.75" x14ac:dyDescent="0.25">
      <c r="B72" s="118" t="s">
        <v>42</v>
      </c>
      <c r="C72" s="119"/>
      <c r="D72" s="119"/>
      <c r="E72" s="119"/>
      <c r="F72" s="63"/>
      <c r="G72" s="54"/>
      <c r="H72" s="3"/>
      <c r="I72" s="3"/>
      <c r="J72" s="3"/>
      <c r="K72" s="3"/>
      <c r="L72" s="3"/>
      <c r="M72" s="3"/>
    </row>
    <row r="73" spans="2:13" ht="15.75" x14ac:dyDescent="0.25">
      <c r="B73" s="56"/>
      <c r="C73" s="63"/>
      <c r="D73" s="63"/>
      <c r="E73" s="63"/>
      <c r="F73" s="63"/>
      <c r="G73" s="54"/>
      <c r="H73" s="3"/>
      <c r="I73" s="3"/>
      <c r="J73" s="3"/>
      <c r="K73" s="3"/>
      <c r="L73" s="3"/>
      <c r="M73" s="3"/>
    </row>
    <row r="74" spans="2:13" ht="31.5" x14ac:dyDescent="0.25">
      <c r="B74" s="56"/>
      <c r="C74" s="124" t="s">
        <v>46</v>
      </c>
      <c r="D74" s="43" t="s">
        <v>43</v>
      </c>
      <c r="E74" s="43" t="s">
        <v>44</v>
      </c>
      <c r="F74" s="43" t="s">
        <v>45</v>
      </c>
      <c r="G74" s="54"/>
      <c r="H74" s="3"/>
      <c r="I74" s="3"/>
      <c r="J74" s="3"/>
      <c r="K74" s="3"/>
      <c r="L74" s="3"/>
      <c r="M74" s="3"/>
    </row>
    <row r="75" spans="2:13" ht="15.75" x14ac:dyDescent="0.25">
      <c r="B75" s="56"/>
      <c r="C75" s="125"/>
      <c r="D75" s="43"/>
      <c r="E75" s="43"/>
      <c r="F75" s="43"/>
      <c r="G75" s="54"/>
      <c r="H75" s="3"/>
      <c r="I75" s="3"/>
      <c r="J75" s="3"/>
      <c r="K75" s="3"/>
      <c r="L75" s="3"/>
      <c r="M75" s="3"/>
    </row>
    <row r="76" spans="2:13" ht="15.75" x14ac:dyDescent="0.25">
      <c r="B76" s="56"/>
      <c r="C76" s="125"/>
      <c r="D76" s="43"/>
      <c r="E76" s="43"/>
      <c r="F76" s="43"/>
      <c r="G76" s="54"/>
      <c r="H76" s="3"/>
      <c r="I76" s="3"/>
      <c r="J76" s="3"/>
      <c r="K76" s="3"/>
      <c r="L76" s="3"/>
      <c r="M76" s="3"/>
    </row>
    <row r="77" spans="2:13" ht="15.75" x14ac:dyDescent="0.25">
      <c r="B77" s="56"/>
      <c r="C77" s="126"/>
      <c r="D77" s="43"/>
      <c r="E77" s="43"/>
      <c r="F77" s="43"/>
      <c r="G77" s="54"/>
      <c r="H77" s="3"/>
      <c r="I77" s="3"/>
      <c r="J77" s="3"/>
      <c r="K77" s="3"/>
      <c r="L77" s="3"/>
      <c r="M77" s="3"/>
    </row>
    <row r="78" spans="2:13" ht="15.75" x14ac:dyDescent="0.25">
      <c r="B78" s="56"/>
      <c r="C78" s="63"/>
      <c r="D78" s="63"/>
      <c r="E78" s="63"/>
      <c r="F78" s="63"/>
      <c r="G78" s="54"/>
      <c r="H78" s="3"/>
      <c r="I78" s="3"/>
      <c r="J78" s="3"/>
      <c r="K78" s="3"/>
      <c r="L78" s="3"/>
      <c r="M78" s="3"/>
    </row>
    <row r="79" spans="2:13" ht="31.5" x14ac:dyDescent="0.25">
      <c r="B79" s="56"/>
      <c r="C79" s="124" t="s">
        <v>47</v>
      </c>
      <c r="D79" s="43" t="s">
        <v>43</v>
      </c>
      <c r="E79" s="43" t="s">
        <v>44</v>
      </c>
      <c r="F79" s="43" t="s">
        <v>45</v>
      </c>
      <c r="G79" s="54"/>
      <c r="H79" s="3"/>
      <c r="I79" s="3"/>
      <c r="J79" s="3"/>
      <c r="K79" s="3"/>
      <c r="L79" s="3"/>
      <c r="M79" s="3"/>
    </row>
    <row r="80" spans="2:13" ht="15.75" x14ac:dyDescent="0.25">
      <c r="B80" s="56"/>
      <c r="C80" s="125"/>
      <c r="D80" s="43"/>
      <c r="E80" s="43"/>
      <c r="F80" s="43"/>
      <c r="G80" s="54"/>
      <c r="H80" s="3"/>
      <c r="I80" s="3"/>
      <c r="J80" s="3"/>
      <c r="K80" s="3"/>
      <c r="L80" s="3"/>
      <c r="M80" s="3"/>
    </row>
    <row r="81" spans="2:13" ht="15.75" x14ac:dyDescent="0.25">
      <c r="B81" s="56"/>
      <c r="C81" s="125"/>
      <c r="D81" s="43"/>
      <c r="E81" s="43"/>
      <c r="F81" s="43"/>
      <c r="G81" s="54"/>
      <c r="H81" s="3"/>
      <c r="I81" s="3"/>
      <c r="J81" s="3"/>
      <c r="K81" s="3"/>
      <c r="L81" s="3"/>
      <c r="M81" s="3"/>
    </row>
    <row r="82" spans="2:13" ht="15.75" x14ac:dyDescent="0.25">
      <c r="B82" s="56"/>
      <c r="C82" s="126"/>
      <c r="D82" s="43"/>
      <c r="E82" s="43"/>
      <c r="F82" s="43"/>
      <c r="G82" s="54"/>
      <c r="H82" s="3"/>
      <c r="I82" s="3"/>
      <c r="J82" s="3"/>
      <c r="K82" s="3"/>
      <c r="L82" s="3"/>
      <c r="M82" s="3"/>
    </row>
    <row r="83" spans="2:13" ht="15.75" x14ac:dyDescent="0.25">
      <c r="B83" s="56"/>
      <c r="C83" s="63"/>
      <c r="D83" s="63"/>
      <c r="E83" s="63"/>
      <c r="F83" s="63"/>
      <c r="G83" s="54"/>
      <c r="H83" s="3"/>
      <c r="I83" s="3"/>
      <c r="J83" s="3"/>
      <c r="K83" s="3"/>
      <c r="L83" s="3"/>
      <c r="M83" s="3"/>
    </row>
    <row r="84" spans="2:13" ht="15.75" x14ac:dyDescent="0.25">
      <c r="B84" s="56"/>
      <c r="C84" s="63"/>
      <c r="D84" s="63"/>
      <c r="E84" s="63"/>
      <c r="F84" s="63"/>
      <c r="G84" s="54"/>
      <c r="H84" s="3"/>
      <c r="I84" s="3"/>
      <c r="J84" s="3"/>
      <c r="K84" s="3"/>
      <c r="L84" s="3"/>
      <c r="M84" s="3"/>
    </row>
    <row r="85" spans="2:13" ht="15.75" x14ac:dyDescent="0.25">
      <c r="B85" s="118" t="s">
        <v>48</v>
      </c>
      <c r="C85" s="119"/>
      <c r="D85" s="119"/>
      <c r="E85" s="119"/>
      <c r="F85" s="63"/>
      <c r="G85" s="54"/>
      <c r="H85" s="3"/>
      <c r="I85" s="3"/>
      <c r="J85" s="3"/>
      <c r="K85" s="3"/>
      <c r="L85" s="3"/>
      <c r="M85" s="3"/>
    </row>
    <row r="86" spans="2:13" ht="15.75" x14ac:dyDescent="0.25">
      <c r="B86" s="56"/>
      <c r="C86" s="63"/>
      <c r="D86" s="63"/>
      <c r="E86" s="63"/>
      <c r="F86" s="63"/>
      <c r="G86" s="54"/>
      <c r="H86" s="3"/>
      <c r="I86" s="3"/>
      <c r="J86" s="3"/>
      <c r="K86" s="3"/>
      <c r="L86" s="3"/>
      <c r="M86" s="3"/>
    </row>
    <row r="87" spans="2:13" ht="43.5" customHeight="1" x14ac:dyDescent="0.25">
      <c r="B87" s="56"/>
      <c r="C87" s="120" t="s">
        <v>49</v>
      </c>
      <c r="D87" s="120" t="s">
        <v>50</v>
      </c>
      <c r="E87" s="122" t="s">
        <v>51</v>
      </c>
      <c r="F87" s="123"/>
      <c r="G87" s="3"/>
      <c r="H87" s="3"/>
      <c r="I87" s="3"/>
      <c r="J87" s="3"/>
      <c r="K87" s="3"/>
      <c r="L87" s="3"/>
      <c r="M87" s="3"/>
    </row>
    <row r="88" spans="2:13" ht="15.75" x14ac:dyDescent="0.25">
      <c r="B88" s="56"/>
      <c r="C88" s="121"/>
      <c r="D88" s="121"/>
      <c r="E88" s="61" t="s">
        <v>52</v>
      </c>
      <c r="F88" s="61" t="s">
        <v>53</v>
      </c>
      <c r="G88" s="3"/>
      <c r="H88" s="3"/>
      <c r="I88" s="3"/>
      <c r="J88" s="3"/>
      <c r="K88" s="3"/>
      <c r="L88" s="3"/>
      <c r="M88" s="3"/>
    </row>
    <row r="89" spans="2:13" ht="15.75" x14ac:dyDescent="0.25">
      <c r="B89" s="56"/>
      <c r="C89" s="64" t="s">
        <v>69</v>
      </c>
      <c r="D89" s="61"/>
      <c r="E89" s="61"/>
      <c r="F89" s="61"/>
      <c r="G89" s="3"/>
      <c r="H89" s="3"/>
      <c r="I89" s="3"/>
      <c r="J89" s="3"/>
      <c r="K89" s="3"/>
      <c r="L89" s="3"/>
      <c r="M89" s="3"/>
    </row>
    <row r="90" spans="2:13" ht="15.75" x14ac:dyDescent="0.25">
      <c r="B90" s="56"/>
      <c r="C90" s="65" t="s">
        <v>70</v>
      </c>
      <c r="D90" s="61"/>
      <c r="E90" s="61"/>
      <c r="F90" s="61"/>
      <c r="G90" s="3"/>
      <c r="H90" s="3"/>
      <c r="I90" s="3"/>
      <c r="J90" s="3"/>
      <c r="K90" s="3"/>
      <c r="L90" s="3"/>
      <c r="M90" s="3"/>
    </row>
    <row r="91" spans="2:13" ht="15.75" x14ac:dyDescent="0.25">
      <c r="B91" s="56"/>
      <c r="C91" s="65" t="s">
        <v>71</v>
      </c>
      <c r="D91" s="61"/>
      <c r="E91" s="61"/>
      <c r="F91" s="61"/>
      <c r="G91" s="3"/>
      <c r="H91" s="3"/>
      <c r="I91" s="3"/>
      <c r="J91" s="3"/>
      <c r="K91" s="3"/>
      <c r="L91" s="3"/>
      <c r="M91" s="3"/>
    </row>
    <row r="92" spans="2:13" ht="31.5" x14ac:dyDescent="0.25">
      <c r="B92" s="56"/>
      <c r="C92" s="50" t="s">
        <v>68</v>
      </c>
      <c r="D92" s="61"/>
      <c r="E92" s="129" t="s">
        <v>284</v>
      </c>
      <c r="F92" s="129" t="s">
        <v>284</v>
      </c>
      <c r="G92" s="3"/>
      <c r="H92" s="3"/>
      <c r="I92" s="3"/>
      <c r="J92" s="3"/>
      <c r="K92" s="3"/>
      <c r="L92" s="3"/>
      <c r="M92" s="3"/>
    </row>
    <row r="93" spans="2:13" ht="47.25" x14ac:dyDescent="0.25">
      <c r="B93" s="56"/>
      <c r="C93" s="65" t="s">
        <v>72</v>
      </c>
      <c r="D93" s="61"/>
      <c r="E93" s="50" t="s">
        <v>90</v>
      </c>
      <c r="F93" s="50" t="s">
        <v>90</v>
      </c>
      <c r="G93" s="3"/>
      <c r="H93" s="3"/>
      <c r="I93" s="3"/>
      <c r="J93" s="3"/>
      <c r="K93" s="3"/>
      <c r="L93" s="3"/>
      <c r="M93" s="3"/>
    </row>
    <row r="94" spans="2:13" ht="15.75" x14ac:dyDescent="0.25">
      <c r="B94" s="56"/>
      <c r="C94" s="50" t="s">
        <v>73</v>
      </c>
      <c r="D94" s="61"/>
      <c r="E94" s="129" t="s">
        <v>284</v>
      </c>
      <c r="F94" s="129" t="s">
        <v>284</v>
      </c>
      <c r="G94" s="3"/>
      <c r="H94" s="3"/>
      <c r="I94" s="3"/>
      <c r="J94" s="3"/>
      <c r="K94" s="3"/>
      <c r="L94" s="3"/>
      <c r="M94" s="3"/>
    </row>
    <row r="95" spans="2:13" ht="15.75" x14ac:dyDescent="0.25">
      <c r="B95" s="56"/>
      <c r="C95" s="50" t="s">
        <v>74</v>
      </c>
      <c r="D95" s="61"/>
      <c r="E95" s="129" t="s">
        <v>285</v>
      </c>
      <c r="F95" s="129" t="s">
        <v>285</v>
      </c>
      <c r="G95" s="3"/>
      <c r="H95" s="3"/>
      <c r="I95" s="3"/>
      <c r="J95" s="3"/>
      <c r="K95" s="3"/>
      <c r="L95" s="3"/>
      <c r="M95" s="3"/>
    </row>
    <row r="96" spans="2:13" ht="15.75" x14ac:dyDescent="0.25">
      <c r="B96" s="56"/>
      <c r="C96" s="64" t="s">
        <v>75</v>
      </c>
      <c r="D96" s="61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56"/>
      <c r="C97" s="50" t="s">
        <v>76</v>
      </c>
      <c r="D97" s="61"/>
      <c r="E97" s="50" t="s">
        <v>286</v>
      </c>
      <c r="F97" s="50" t="s">
        <v>286</v>
      </c>
      <c r="G97" s="3"/>
      <c r="H97" s="3"/>
      <c r="I97" s="3"/>
      <c r="J97" s="3"/>
      <c r="K97" s="3"/>
      <c r="L97" s="3"/>
      <c r="M97" s="3"/>
    </row>
    <row r="98" spans="2:13" ht="47.25" x14ac:dyDescent="0.25">
      <c r="B98" s="56"/>
      <c r="C98" s="65" t="s">
        <v>77</v>
      </c>
      <c r="D98" s="61"/>
      <c r="E98" s="50" t="s">
        <v>90</v>
      </c>
      <c r="F98" s="50" t="s">
        <v>90</v>
      </c>
      <c r="G98" s="3"/>
      <c r="H98" s="3"/>
      <c r="I98" s="3"/>
      <c r="J98" s="3"/>
      <c r="K98" s="3"/>
      <c r="L98" s="3"/>
      <c r="M98" s="3"/>
    </row>
    <row r="99" spans="2:13" ht="31.5" x14ac:dyDescent="0.25">
      <c r="B99" s="56"/>
      <c r="C99" s="65" t="s">
        <v>78</v>
      </c>
      <c r="D99" s="61"/>
      <c r="E99" s="50" t="s">
        <v>90</v>
      </c>
      <c r="F99" s="50" t="s">
        <v>90</v>
      </c>
      <c r="G99" s="3"/>
      <c r="H99" s="3"/>
      <c r="I99" s="3"/>
      <c r="J99" s="3"/>
      <c r="K99" s="3"/>
      <c r="L99" s="3"/>
      <c r="M99" s="3"/>
    </row>
    <row r="100" spans="2:13" ht="31.5" x14ac:dyDescent="0.25">
      <c r="B100" s="56"/>
      <c r="C100" s="64" t="s">
        <v>79</v>
      </c>
      <c r="D100" s="61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56"/>
      <c r="C101" s="50" t="s">
        <v>80</v>
      </c>
      <c r="D101" s="61"/>
      <c r="E101" s="50" t="s">
        <v>287</v>
      </c>
      <c r="F101" s="50" t="str">
        <f>E101</f>
        <v>февраль 2018г.</v>
      </c>
      <c r="G101" s="3"/>
      <c r="H101" s="3"/>
      <c r="I101" s="3"/>
      <c r="J101" s="3"/>
      <c r="K101" s="3"/>
      <c r="L101" s="3"/>
      <c r="M101" s="3"/>
    </row>
    <row r="102" spans="2:13" ht="15.75" x14ac:dyDescent="0.25">
      <c r="B102" s="56"/>
      <c r="C102" s="50" t="s">
        <v>81</v>
      </c>
      <c r="D102" s="61"/>
      <c r="E102" s="50" t="s">
        <v>288</v>
      </c>
      <c r="F102" s="50" t="str">
        <f t="shared" ref="F102:F110" si="0">E102</f>
        <v>ноябрь 2018г.</v>
      </c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56"/>
      <c r="C103" s="50" t="s">
        <v>82</v>
      </c>
      <c r="D103" s="61"/>
      <c r="E103" s="50" t="s">
        <v>288</v>
      </c>
      <c r="F103" s="50" t="str">
        <f t="shared" si="0"/>
        <v>ноябрь 2018г.</v>
      </c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56"/>
      <c r="C104" s="50" t="s">
        <v>83</v>
      </c>
      <c r="D104" s="61"/>
      <c r="E104" s="50" t="s">
        <v>288</v>
      </c>
      <c r="F104" s="50" t="str">
        <f t="shared" si="0"/>
        <v>ноябрь 2018г.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56"/>
      <c r="C105" s="50" t="s">
        <v>84</v>
      </c>
      <c r="D105" s="61"/>
      <c r="E105" s="50" t="s">
        <v>288</v>
      </c>
      <c r="F105" s="50" t="str">
        <f t="shared" si="0"/>
        <v>ноябрь 2018г.</v>
      </c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56"/>
      <c r="C106" s="64" t="s">
        <v>85</v>
      </c>
      <c r="D106" s="61"/>
      <c r="E106" s="50" t="s">
        <v>288</v>
      </c>
      <c r="F106" s="50" t="str">
        <f t="shared" si="0"/>
        <v>ноябрь 2018г.</v>
      </c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56"/>
      <c r="C107" s="50" t="s">
        <v>86</v>
      </c>
      <c r="D107" s="61"/>
      <c r="E107" s="50" t="s">
        <v>288</v>
      </c>
      <c r="F107" s="50" t="str">
        <f t="shared" si="0"/>
        <v>ноябрь 2018г.</v>
      </c>
      <c r="G107" s="3"/>
      <c r="H107" s="3"/>
      <c r="I107" s="3"/>
      <c r="J107" s="3"/>
      <c r="K107" s="3"/>
      <c r="L107" s="3"/>
      <c r="M107" s="3"/>
    </row>
    <row r="108" spans="2:13" ht="47.25" x14ac:dyDescent="0.25">
      <c r="B108" s="56"/>
      <c r="C108" s="65" t="s">
        <v>87</v>
      </c>
      <c r="D108" s="61"/>
      <c r="E108" s="50" t="s">
        <v>90</v>
      </c>
      <c r="F108" s="50" t="str">
        <f t="shared" si="0"/>
        <v>-</v>
      </c>
      <c r="G108" s="3"/>
      <c r="H108" s="3"/>
      <c r="I108" s="3"/>
      <c r="J108" s="3"/>
      <c r="K108" s="3"/>
      <c r="L108" s="3"/>
      <c r="M108" s="3"/>
    </row>
    <row r="109" spans="2:13" ht="31.5" x14ac:dyDescent="0.25">
      <c r="B109" s="56"/>
      <c r="C109" s="50" t="s">
        <v>88</v>
      </c>
      <c r="D109" s="61"/>
      <c r="E109" s="50" t="s">
        <v>289</v>
      </c>
      <c r="F109" s="50" t="str">
        <f t="shared" si="0"/>
        <v>декабрь 2018г.</v>
      </c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56"/>
      <c r="C110" s="66" t="s">
        <v>89</v>
      </c>
      <c r="D110" s="61"/>
      <c r="E110" s="50" t="s">
        <v>289</v>
      </c>
      <c r="F110" s="50" t="str">
        <f t="shared" si="0"/>
        <v>декабрь 2018г.</v>
      </c>
      <c r="G110" s="3"/>
      <c r="H110" s="3"/>
      <c r="I110" s="3"/>
      <c r="J110" s="3"/>
      <c r="K110" s="3"/>
      <c r="L110" s="3"/>
      <c r="M110" s="3"/>
    </row>
    <row r="111" spans="2:13" ht="36.75" customHeight="1" x14ac:dyDescent="0.25">
      <c r="B111" s="56"/>
      <c r="C111" s="122" t="s">
        <v>54</v>
      </c>
      <c r="D111" s="123"/>
      <c r="E111" s="61"/>
      <c r="F111" s="61"/>
      <c r="G111" s="3"/>
      <c r="H111" s="3"/>
      <c r="I111" s="3"/>
      <c r="J111" s="3"/>
      <c r="K111" s="3"/>
      <c r="L111" s="3"/>
      <c r="M111" s="3"/>
    </row>
    <row r="112" spans="2:13" ht="15.75" x14ac:dyDescent="0.25">
      <c r="B112" s="56"/>
      <c r="C112" s="56"/>
      <c r="D112" s="56"/>
      <c r="E112" s="56"/>
      <c r="F112" s="56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118" t="s">
        <v>55</v>
      </c>
      <c r="C113" s="119"/>
      <c r="D113" s="119"/>
      <c r="E113" s="119"/>
      <c r="F113" s="56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56"/>
      <c r="C114" s="56"/>
      <c r="D114" s="56"/>
      <c r="E114" s="56"/>
      <c r="F114" s="56"/>
      <c r="G114" s="3"/>
      <c r="H114" s="3"/>
      <c r="I114" s="3"/>
      <c r="J114" s="3"/>
      <c r="K114" s="3"/>
      <c r="L114" s="3"/>
      <c r="M114" s="3"/>
    </row>
    <row r="115" spans="2:13" ht="110.25" x14ac:dyDescent="0.25">
      <c r="B115" s="56"/>
      <c r="C115" s="43" t="s">
        <v>56</v>
      </c>
      <c r="D115" s="43" t="s">
        <v>57</v>
      </c>
      <c r="E115" s="43" t="s">
        <v>58</v>
      </c>
      <c r="F115" s="43" t="s">
        <v>59</v>
      </c>
      <c r="G115" s="4" t="s">
        <v>60</v>
      </c>
      <c r="H115" s="4" t="s">
        <v>91</v>
      </c>
      <c r="I115" s="3"/>
      <c r="J115" s="3"/>
      <c r="K115" s="3"/>
      <c r="L115" s="3"/>
      <c r="M115" s="3"/>
    </row>
    <row r="116" spans="2:13" ht="110.25" x14ac:dyDescent="0.25">
      <c r="B116" s="56"/>
      <c r="C116" s="43" t="str">
        <f>D12</f>
        <v>"Реконструкция РП-1517 п.Тарасовка, Пушкинский район, взамен выбывающих фондов"</v>
      </c>
      <c r="D116" s="43" t="s">
        <v>221</v>
      </c>
      <c r="E116" s="9">
        <v>50</v>
      </c>
      <c r="F116" s="79">
        <v>39.372459999999997</v>
      </c>
      <c r="G116" s="39">
        <f>F116</f>
        <v>39.372459999999997</v>
      </c>
      <c r="H116" s="9"/>
      <c r="I116" s="3"/>
      <c r="J116" s="3"/>
      <c r="K116" s="3"/>
      <c r="L116" s="3"/>
      <c r="M116" s="3"/>
    </row>
    <row r="117" spans="2:13" ht="15.75" x14ac:dyDescent="0.25">
      <c r="B117" s="56"/>
      <c r="C117" s="56"/>
      <c r="D117" s="56"/>
      <c r="E117" s="56"/>
      <c r="F117" s="56"/>
      <c r="G117" s="3"/>
      <c r="H117" s="3"/>
      <c r="I117" s="3"/>
      <c r="J117" s="3"/>
      <c r="K117" s="3"/>
      <c r="L117" s="3"/>
      <c r="M117" s="3"/>
    </row>
    <row r="118" spans="2:13" ht="15.75" x14ac:dyDescent="0.25">
      <c r="B118" s="56"/>
      <c r="C118" s="56"/>
      <c r="D118" s="67"/>
      <c r="E118" s="67" t="s">
        <v>61</v>
      </c>
      <c r="F118" s="67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56"/>
      <c r="C119" s="56"/>
      <c r="D119" s="67"/>
      <c r="E119" s="67"/>
      <c r="F119" s="67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56"/>
      <c r="C120" s="56"/>
      <c r="D120" s="108" t="s">
        <v>62</v>
      </c>
      <c r="E120" s="108"/>
      <c r="F120" s="108"/>
      <c r="G120" s="3"/>
      <c r="H120" s="3"/>
      <c r="I120" s="3"/>
      <c r="J120" s="3"/>
      <c r="K120" s="3"/>
      <c r="L120" s="3"/>
      <c r="M120" s="3"/>
    </row>
    <row r="121" spans="2:13" ht="16.5" thickBot="1" x14ac:dyDescent="0.3">
      <c r="B121" s="56"/>
      <c r="C121" s="56"/>
      <c r="D121" s="56"/>
      <c r="E121" s="56"/>
      <c r="F121" s="56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56"/>
      <c r="C122" s="56"/>
      <c r="D122" s="109"/>
      <c r="E122" s="110"/>
      <c r="F122" s="111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56"/>
      <c r="C123" s="56"/>
      <c r="D123" s="112"/>
      <c r="E123" s="113"/>
      <c r="F123" s="114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56"/>
      <c r="C124" s="56"/>
      <c r="D124" s="112"/>
      <c r="E124" s="113"/>
      <c r="F124" s="114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56"/>
      <c r="C125" s="56"/>
      <c r="D125" s="112"/>
      <c r="E125" s="113"/>
      <c r="F125" s="114"/>
      <c r="G125" s="3"/>
      <c r="H125" s="3"/>
      <c r="I125" s="3"/>
      <c r="J125" s="3"/>
      <c r="K125" s="3"/>
      <c r="L125" s="3"/>
      <c r="M125" s="3"/>
    </row>
    <row r="126" spans="2:13" ht="15.75" x14ac:dyDescent="0.25">
      <c r="B126" s="56"/>
      <c r="C126" s="56"/>
      <c r="D126" s="112"/>
      <c r="E126" s="113"/>
      <c r="F126" s="114"/>
      <c r="G126" s="3"/>
      <c r="H126" s="3"/>
      <c r="I126" s="3"/>
      <c r="J126" s="3"/>
      <c r="K126" s="3"/>
      <c r="L126" s="3"/>
      <c r="M126" s="3"/>
    </row>
    <row r="127" spans="2:13" ht="15.75" x14ac:dyDescent="0.25">
      <c r="B127" s="56"/>
      <c r="C127" s="56"/>
      <c r="D127" s="112"/>
      <c r="E127" s="113"/>
      <c r="F127" s="114"/>
      <c r="G127" s="3"/>
      <c r="H127" s="3"/>
      <c r="I127" s="3"/>
      <c r="J127" s="3"/>
      <c r="K127" s="3"/>
      <c r="L127" s="3"/>
      <c r="M127" s="3"/>
    </row>
    <row r="128" spans="2:13" ht="15.75" x14ac:dyDescent="0.25">
      <c r="B128" s="56"/>
      <c r="C128" s="56"/>
      <c r="D128" s="112"/>
      <c r="E128" s="113"/>
      <c r="F128" s="114"/>
      <c r="G128" s="3"/>
      <c r="H128" s="3"/>
      <c r="I128" s="3"/>
      <c r="J128" s="3"/>
      <c r="K128" s="3"/>
      <c r="L128" s="3"/>
      <c r="M128" s="3"/>
    </row>
    <row r="129" spans="2:13" ht="15.75" x14ac:dyDescent="0.25">
      <c r="B129" s="56"/>
      <c r="C129" s="56"/>
      <c r="D129" s="112"/>
      <c r="E129" s="113"/>
      <c r="F129" s="114"/>
      <c r="G129" s="3"/>
      <c r="H129" s="3"/>
      <c r="I129" s="3"/>
      <c r="J129" s="3"/>
      <c r="K129" s="3"/>
      <c r="L129" s="3"/>
      <c r="M129" s="3"/>
    </row>
    <row r="130" spans="2:13" ht="16.5" thickBot="1" x14ac:dyDescent="0.3">
      <c r="B130" s="56"/>
      <c r="C130" s="56"/>
      <c r="D130" s="115"/>
      <c r="E130" s="116"/>
      <c r="F130" s="117"/>
      <c r="G130" s="3"/>
      <c r="H130" s="3"/>
      <c r="I130" s="3"/>
      <c r="J130" s="3"/>
      <c r="K130" s="3"/>
      <c r="L130" s="3"/>
      <c r="M130" s="3"/>
    </row>
    <row r="131" spans="2:13" ht="45.75" customHeight="1" x14ac:dyDescent="0.25">
      <c r="B131" s="56"/>
      <c r="C131" s="56"/>
      <c r="D131" s="56"/>
      <c r="E131" s="56"/>
      <c r="F131" s="56"/>
      <c r="G131" s="3"/>
      <c r="H131" s="3"/>
      <c r="I131" s="3"/>
      <c r="J131" s="3"/>
      <c r="K131" s="3"/>
      <c r="L131" s="3"/>
      <c r="M131" s="3"/>
    </row>
    <row r="132" spans="2:13" ht="15.75" x14ac:dyDescent="0.25">
      <c r="B132" s="56"/>
      <c r="C132" s="56"/>
      <c r="D132" s="56"/>
      <c r="E132" s="56"/>
      <c r="F132" s="56"/>
      <c r="G132" s="3"/>
      <c r="H132" s="3"/>
      <c r="I132" s="3"/>
      <c r="J132" s="3"/>
      <c r="K132" s="3"/>
      <c r="L132" s="3"/>
      <c r="M132" s="3"/>
    </row>
    <row r="133" spans="2:13" ht="15.75" x14ac:dyDescent="0.25">
      <c r="B133" s="56"/>
      <c r="C133" s="56"/>
      <c r="D133" s="56"/>
      <c r="E133" s="56"/>
      <c r="F133" s="56"/>
      <c r="G133" s="3"/>
      <c r="H133" s="3"/>
      <c r="I133" s="3"/>
      <c r="J133" s="3"/>
      <c r="K133" s="3"/>
      <c r="L133" s="3"/>
      <c r="M133" s="3"/>
    </row>
    <row r="134" spans="2:13" ht="15.75" x14ac:dyDescent="0.25">
      <c r="B134" s="56"/>
      <c r="C134" s="56"/>
      <c r="D134" s="56"/>
      <c r="E134" s="56"/>
      <c r="F134" s="56"/>
      <c r="G134" s="3"/>
      <c r="H134" s="3"/>
      <c r="I134" s="3"/>
      <c r="J134" s="3"/>
      <c r="K134" s="3"/>
      <c r="L134" s="3"/>
      <c r="M134" s="3"/>
    </row>
    <row r="135" spans="2:13" ht="15.75" x14ac:dyDescent="0.25">
      <c r="B135" s="56"/>
      <c r="C135" s="56"/>
      <c r="D135" s="56"/>
      <c r="E135" s="56"/>
      <c r="F135" s="56"/>
      <c r="G135" s="3"/>
      <c r="H135" s="3"/>
      <c r="I135" s="3"/>
      <c r="J135" s="3"/>
      <c r="K135" s="3"/>
      <c r="L135" s="3"/>
      <c r="M135" s="3"/>
    </row>
    <row r="136" spans="2:13" ht="15.75" x14ac:dyDescent="0.25">
      <c r="B136" s="56"/>
      <c r="C136" s="56"/>
      <c r="D136" s="56"/>
      <c r="E136" s="56"/>
      <c r="F136" s="56"/>
      <c r="G136" s="3"/>
      <c r="H136" s="3"/>
      <c r="I136" s="3"/>
      <c r="J136" s="3"/>
      <c r="K136" s="3"/>
      <c r="L136" s="3"/>
      <c r="M136" s="3"/>
    </row>
    <row r="137" spans="2:13" ht="15.75" x14ac:dyDescent="0.25">
      <c r="B137" s="56"/>
      <c r="C137" s="56"/>
      <c r="D137" s="56"/>
      <c r="E137" s="56"/>
      <c r="F137" s="56"/>
      <c r="G137" s="3"/>
      <c r="H137" s="3"/>
      <c r="I137" s="3"/>
      <c r="J137" s="3"/>
      <c r="K137" s="3"/>
      <c r="L137" s="3"/>
      <c r="M137" s="3"/>
    </row>
    <row r="138" spans="2:13" ht="15.75" x14ac:dyDescent="0.25">
      <c r="B138" s="56"/>
      <c r="C138" s="56"/>
      <c r="D138" s="56"/>
      <c r="E138" s="56"/>
      <c r="F138" s="56"/>
      <c r="G138" s="3"/>
      <c r="H138" s="3"/>
      <c r="I138" s="3"/>
      <c r="J138" s="3"/>
      <c r="K138" s="3"/>
      <c r="L138" s="3"/>
      <c r="M138" s="3"/>
    </row>
    <row r="139" spans="2:13" ht="15.75" x14ac:dyDescent="0.25">
      <c r="B139" s="56"/>
      <c r="C139" s="56"/>
      <c r="D139" s="56"/>
      <c r="E139" s="56"/>
      <c r="F139" s="56"/>
      <c r="G139" s="3"/>
      <c r="H139" s="3"/>
      <c r="I139" s="3"/>
      <c r="J139" s="3"/>
      <c r="K139" s="3"/>
      <c r="L139" s="3"/>
      <c r="M139" s="3"/>
    </row>
    <row r="140" spans="2:13" ht="15.75" x14ac:dyDescent="0.25">
      <c r="B140" s="56"/>
      <c r="C140" s="56"/>
      <c r="D140" s="56"/>
      <c r="E140" s="56"/>
      <c r="F140" s="56"/>
      <c r="G140" s="3"/>
      <c r="H140" s="3"/>
      <c r="I140" s="3"/>
      <c r="J140" s="3"/>
      <c r="K140" s="3"/>
      <c r="L140" s="3"/>
      <c r="M140" s="3"/>
    </row>
    <row r="141" spans="2:13" x14ac:dyDescent="0.25">
      <c r="B141" s="68"/>
      <c r="C141" s="68"/>
      <c r="D141" s="68"/>
      <c r="E141" s="68"/>
      <c r="F141" s="68"/>
    </row>
    <row r="142" spans="2:13" x14ac:dyDescent="0.25">
      <c r="B142" s="68"/>
      <c r="C142" s="68"/>
      <c r="D142" s="68"/>
      <c r="E142" s="68"/>
      <c r="F142" s="68"/>
    </row>
    <row r="143" spans="2:13" x14ac:dyDescent="0.25">
      <c r="B143" s="68"/>
      <c r="C143" s="68"/>
      <c r="D143" s="68"/>
      <c r="E143" s="68"/>
      <c r="F143" s="68"/>
    </row>
    <row r="144" spans="2:13" x14ac:dyDescent="0.25">
      <c r="B144" s="68"/>
      <c r="C144" s="68"/>
      <c r="D144" s="68"/>
      <c r="E144" s="68"/>
      <c r="F144" s="68"/>
    </row>
    <row r="145" spans="2:6" x14ac:dyDescent="0.25">
      <c r="B145" s="68"/>
      <c r="C145" s="68"/>
      <c r="D145" s="68"/>
      <c r="E145" s="68"/>
      <c r="F145" s="68"/>
    </row>
    <row r="146" spans="2:6" x14ac:dyDescent="0.25">
      <c r="B146" s="68"/>
      <c r="C146" s="68"/>
      <c r="D146" s="68"/>
      <c r="E146" s="68"/>
      <c r="F146" s="68"/>
    </row>
    <row r="147" spans="2:6" x14ac:dyDescent="0.25">
      <c r="B147" s="68"/>
      <c r="C147" s="68"/>
      <c r="D147" s="68"/>
      <c r="E147" s="68"/>
      <c r="F147" s="68"/>
    </row>
    <row r="148" spans="2:6" x14ac:dyDescent="0.25">
      <c r="B148" s="68"/>
      <c r="C148" s="68"/>
      <c r="D148" s="68"/>
      <c r="E148" s="68"/>
      <c r="F148" s="68"/>
    </row>
    <row r="149" spans="2:6" x14ac:dyDescent="0.25">
      <c r="B149" s="68"/>
      <c r="C149" s="68"/>
      <c r="D149" s="68"/>
      <c r="E149" s="68"/>
      <c r="F149" s="68"/>
    </row>
    <row r="150" spans="2:6" x14ac:dyDescent="0.25">
      <c r="B150" s="68"/>
      <c r="C150" s="68"/>
      <c r="D150" s="68"/>
      <c r="E150" s="68"/>
      <c r="F150" s="68"/>
    </row>
    <row r="151" spans="2:6" x14ac:dyDescent="0.25">
      <c r="B151" s="68"/>
      <c r="C151" s="68"/>
      <c r="D151" s="68"/>
      <c r="E151" s="68"/>
      <c r="F151" s="68"/>
    </row>
    <row r="152" spans="2:6" x14ac:dyDescent="0.25">
      <c r="B152" s="68"/>
      <c r="C152" s="68"/>
      <c r="D152" s="68"/>
      <c r="E152" s="68"/>
      <c r="F152" s="68"/>
    </row>
    <row r="153" spans="2:6" x14ac:dyDescent="0.25">
      <c r="B153" s="68"/>
      <c r="C153" s="68"/>
      <c r="D153" s="68"/>
      <c r="E153" s="68"/>
      <c r="F153" s="68"/>
    </row>
    <row r="154" spans="2:6" x14ac:dyDescent="0.25">
      <c r="B154" s="68"/>
      <c r="C154" s="68"/>
      <c r="D154" s="68"/>
      <c r="E154" s="68"/>
      <c r="F154" s="68"/>
    </row>
    <row r="155" spans="2:6" x14ac:dyDescent="0.25">
      <c r="B155" s="68"/>
      <c r="C155" s="68"/>
      <c r="D155" s="68"/>
      <c r="E155" s="68"/>
      <c r="F155" s="68"/>
    </row>
    <row r="156" spans="2:6" x14ac:dyDescent="0.25">
      <c r="B156" s="68"/>
      <c r="C156" s="68"/>
      <c r="D156" s="68"/>
      <c r="E156" s="68"/>
      <c r="F156" s="68"/>
    </row>
    <row r="157" spans="2:6" x14ac:dyDescent="0.25">
      <c r="B157" s="68"/>
      <c r="C157" s="68"/>
      <c r="D157" s="68"/>
      <c r="E157" s="68"/>
      <c r="F157" s="68"/>
    </row>
    <row r="158" spans="2:6" x14ac:dyDescent="0.25">
      <c r="B158" s="68"/>
      <c r="C158" s="68"/>
      <c r="D158" s="68"/>
      <c r="E158" s="68"/>
      <c r="F158" s="68"/>
    </row>
    <row r="159" spans="2:6" x14ac:dyDescent="0.25">
      <c r="B159" s="68"/>
      <c r="C159" s="68"/>
      <c r="D159" s="68"/>
      <c r="E159" s="68"/>
      <c r="F159" s="68"/>
    </row>
    <row r="160" spans="2:6" x14ac:dyDescent="0.25">
      <c r="B160" s="68"/>
      <c r="C160" s="68"/>
      <c r="D160" s="68"/>
      <c r="E160" s="68"/>
      <c r="F160" s="68"/>
    </row>
    <row r="161" spans="2:6" x14ac:dyDescent="0.25">
      <c r="B161" s="68"/>
      <c r="C161" s="68"/>
      <c r="D161" s="68"/>
      <c r="E161" s="68"/>
      <c r="F161" s="68"/>
    </row>
    <row r="162" spans="2:6" x14ac:dyDescent="0.25">
      <c r="B162" s="68"/>
      <c r="C162" s="68"/>
      <c r="D162" s="68"/>
      <c r="E162" s="68"/>
      <c r="F162" s="68"/>
    </row>
    <row r="163" spans="2:6" x14ac:dyDescent="0.25">
      <c r="B163" s="68"/>
      <c r="C163" s="68"/>
      <c r="D163" s="68"/>
      <c r="E163" s="68"/>
      <c r="F163" s="68"/>
    </row>
    <row r="164" spans="2:6" x14ac:dyDescent="0.25">
      <c r="B164" s="68"/>
      <c r="C164" s="68"/>
      <c r="D164" s="68"/>
      <c r="E164" s="68"/>
      <c r="F164" s="68"/>
    </row>
    <row r="165" spans="2:6" x14ac:dyDescent="0.25">
      <c r="B165" s="68"/>
      <c r="C165" s="68"/>
      <c r="D165" s="68"/>
      <c r="E165" s="68"/>
      <c r="F165" s="68"/>
    </row>
    <row r="166" spans="2:6" x14ac:dyDescent="0.25">
      <c r="B166" s="68"/>
      <c r="C166" s="68"/>
      <c r="D166" s="68"/>
      <c r="E166" s="68"/>
      <c r="F166" s="68"/>
    </row>
    <row r="167" spans="2:6" x14ac:dyDescent="0.25">
      <c r="B167" s="68"/>
      <c r="C167" s="68"/>
      <c r="D167" s="68"/>
      <c r="E167" s="68"/>
      <c r="F167" s="68"/>
    </row>
    <row r="168" spans="2:6" x14ac:dyDescent="0.25">
      <c r="B168" s="68"/>
      <c r="C168" s="68"/>
      <c r="D168" s="68"/>
      <c r="E168" s="68"/>
      <c r="F168" s="68"/>
    </row>
    <row r="169" spans="2:6" x14ac:dyDescent="0.25">
      <c r="B169" s="68"/>
      <c r="C169" s="68"/>
      <c r="D169" s="68"/>
      <c r="E169" s="68"/>
      <c r="F169" s="68"/>
    </row>
    <row r="170" spans="2:6" x14ac:dyDescent="0.25">
      <c r="B170" s="68"/>
      <c r="C170" s="68"/>
      <c r="D170" s="68"/>
      <c r="E170" s="68"/>
      <c r="F170" s="68"/>
    </row>
    <row r="171" spans="2:6" x14ac:dyDescent="0.25">
      <c r="B171" s="68"/>
      <c r="C171" s="68"/>
      <c r="D171" s="68"/>
      <c r="E171" s="68"/>
      <c r="F171" s="68"/>
    </row>
    <row r="172" spans="2:6" x14ac:dyDescent="0.25">
      <c r="B172" s="68"/>
      <c r="C172" s="68"/>
      <c r="D172" s="68"/>
      <c r="E172" s="68"/>
      <c r="F172" s="68"/>
    </row>
    <row r="173" spans="2:6" x14ac:dyDescent="0.25">
      <c r="B173" s="68"/>
      <c r="C173" s="68"/>
      <c r="D173" s="68"/>
      <c r="E173" s="68"/>
      <c r="F173" s="68"/>
    </row>
    <row r="174" spans="2:6" x14ac:dyDescent="0.25">
      <c r="B174" s="68"/>
      <c r="C174" s="68"/>
      <c r="D174" s="68"/>
      <c r="E174" s="68"/>
      <c r="F174" s="68"/>
    </row>
    <row r="175" spans="2:6" x14ac:dyDescent="0.25">
      <c r="B175" s="68"/>
      <c r="C175" s="68"/>
      <c r="D175" s="68"/>
      <c r="E175" s="68"/>
      <c r="F175" s="68"/>
    </row>
    <row r="176" spans="2:6" x14ac:dyDescent="0.25">
      <c r="B176" s="68"/>
      <c r="C176" s="68"/>
      <c r="D176" s="68"/>
      <c r="E176" s="68"/>
      <c r="F176" s="68"/>
    </row>
    <row r="177" spans="2:6" x14ac:dyDescent="0.25">
      <c r="B177" s="68"/>
      <c r="C177" s="68"/>
      <c r="D177" s="68"/>
      <c r="E177" s="68"/>
      <c r="F177" s="68"/>
    </row>
    <row r="178" spans="2:6" x14ac:dyDescent="0.25">
      <c r="B178" s="68"/>
      <c r="C178" s="68"/>
      <c r="D178" s="68"/>
      <c r="E178" s="68"/>
      <c r="F178" s="68"/>
    </row>
    <row r="179" spans="2:6" x14ac:dyDescent="0.25">
      <c r="B179" s="68"/>
      <c r="C179" s="68"/>
      <c r="D179" s="68"/>
      <c r="E179" s="68"/>
      <c r="F179" s="68"/>
    </row>
  </sheetData>
  <mergeCells count="14">
    <mergeCell ref="C79:C82"/>
    <mergeCell ref="D8:M8"/>
    <mergeCell ref="B56:F56"/>
    <mergeCell ref="B66:E66"/>
    <mergeCell ref="B72:E72"/>
    <mergeCell ref="C74:C77"/>
    <mergeCell ref="D120:F120"/>
    <mergeCell ref="D122:F130"/>
    <mergeCell ref="B85:E85"/>
    <mergeCell ref="C87:C88"/>
    <mergeCell ref="D87:D88"/>
    <mergeCell ref="E87:F87"/>
    <mergeCell ref="C111:D111"/>
    <mergeCell ref="B113:E113"/>
  </mergeCells>
  <pageMargins left="0.70866141732283472" right="0.70866141732283472" top="0.74803149606299213" bottom="0.74803149606299213" header="0.31496062992125984" footer="0.31496062992125984"/>
  <pageSetup paperSize="8" scale="35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4"/>
  <sheetViews>
    <sheetView topLeftCell="B111" workbookViewId="0">
      <selection activeCell="D13" sqref="D13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176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" customHeight="1" x14ac:dyDescent="0.25">
      <c r="B13" s="3">
        <v>1</v>
      </c>
      <c r="C13" s="4" t="s">
        <v>1</v>
      </c>
      <c r="D13" s="52" t="s">
        <v>208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237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3"/>
      <c r="G24" s="3"/>
      <c r="H24" s="3"/>
      <c r="I24" s="3"/>
      <c r="J24" s="3"/>
      <c r="K24" s="3"/>
      <c r="L24" s="3"/>
      <c r="M24" s="3"/>
    </row>
    <row r="25" spans="2:16" ht="88.5" customHeight="1" x14ac:dyDescent="0.25">
      <c r="B25" s="40">
        <v>10</v>
      </c>
      <c r="C25" s="22" t="s">
        <v>10</v>
      </c>
      <c r="D25" s="41" t="s">
        <v>209</v>
      </c>
      <c r="E25" s="3"/>
      <c r="F25" s="75"/>
      <c r="G25" s="30"/>
      <c r="H25" s="3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40">
        <v>11</v>
      </c>
      <c r="C26" s="22" t="s">
        <v>11</v>
      </c>
      <c r="D26" s="22"/>
      <c r="E26" s="3"/>
      <c r="F26" s="36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181</v>
      </c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65.25" customHeight="1" x14ac:dyDescent="0.25">
      <c r="B41" s="3">
        <v>19</v>
      </c>
      <c r="C41" s="22" t="s">
        <v>19</v>
      </c>
      <c r="D41" s="22" t="s">
        <v>197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47.25" customHeight="1" x14ac:dyDescent="0.25">
      <c r="B42" s="3">
        <v>20</v>
      </c>
      <c r="C42" s="23" t="s">
        <v>22</v>
      </c>
      <c r="D42" s="49" t="s">
        <v>208</v>
      </c>
      <c r="E42" s="21"/>
      <c r="F42" s="20"/>
      <c r="H42" s="86"/>
      <c r="I42" s="86"/>
      <c r="J42" s="86"/>
      <c r="K42" s="86"/>
      <c r="L42" s="86"/>
      <c r="M42" s="86"/>
    </row>
    <row r="43" spans="2:16" ht="50.25" customHeight="1" x14ac:dyDescent="0.25">
      <c r="B43" s="3">
        <v>21</v>
      </c>
      <c r="C43" s="4" t="s">
        <v>23</v>
      </c>
      <c r="D43" s="43" t="s">
        <v>216</v>
      </c>
      <c r="E43" s="21"/>
      <c r="F43" s="20"/>
      <c r="G43" s="28"/>
      <c r="H43" s="86"/>
      <c r="I43" s="86"/>
      <c r="J43" s="86"/>
      <c r="K43" s="86"/>
      <c r="L43" s="86"/>
      <c r="M43" s="86"/>
    </row>
    <row r="44" spans="2:16" ht="62.25" customHeight="1" x14ac:dyDescent="0.25">
      <c r="B44" s="3">
        <v>22</v>
      </c>
      <c r="C44" s="4" t="s">
        <v>24</v>
      </c>
      <c r="D44" s="34"/>
      <c r="E44" s="20"/>
      <c r="F44" s="33"/>
      <c r="G44" s="28"/>
      <c r="H44" s="86"/>
      <c r="I44" s="86"/>
      <c r="J44" s="86"/>
      <c r="K44" s="86"/>
      <c r="L44" s="86"/>
      <c r="M44" s="86"/>
    </row>
    <row r="45" spans="2:16" ht="18.75" x14ac:dyDescent="0.25">
      <c r="B45" s="3"/>
      <c r="C45" s="3"/>
      <c r="D45" s="3"/>
      <c r="E45" s="20"/>
      <c r="F45" s="3"/>
      <c r="G45" s="3"/>
      <c r="H45" s="3"/>
      <c r="I45" s="3"/>
      <c r="J45" s="3"/>
      <c r="K45" s="3"/>
      <c r="L45" s="3"/>
      <c r="M45" s="3"/>
    </row>
    <row r="46" spans="2:16" ht="18.75" x14ac:dyDescent="0.3">
      <c r="B46" s="6"/>
      <c r="C46" s="6"/>
      <c r="D46" s="6" t="s">
        <v>25</v>
      </c>
      <c r="E46" s="26"/>
      <c r="F46" s="3"/>
      <c r="G46" s="3"/>
      <c r="H46" s="3"/>
      <c r="I46" s="3"/>
      <c r="J46" s="3"/>
      <c r="K46" s="3"/>
      <c r="L46" s="3"/>
      <c r="M46" s="3"/>
    </row>
    <row r="47" spans="2:16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6" ht="78.75" x14ac:dyDescent="0.25">
      <c r="B48" s="3">
        <v>23</v>
      </c>
      <c r="C48" s="4" t="s">
        <v>26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47.25" x14ac:dyDescent="0.25">
      <c r="B49" s="3">
        <v>24</v>
      </c>
      <c r="C49" s="4" t="s">
        <v>27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63" x14ac:dyDescent="0.25">
      <c r="B50" s="3">
        <v>25</v>
      </c>
      <c r="C50" s="4" t="s">
        <v>28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6"/>
      <c r="C52" s="6"/>
      <c r="D52" s="6" t="s">
        <v>29</v>
      </c>
      <c r="E52" s="6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8" t="s">
        <v>30</v>
      </c>
      <c r="D53" s="8" t="s">
        <v>29</v>
      </c>
      <c r="E53" s="3"/>
      <c r="F53" s="3"/>
      <c r="G53" s="3"/>
      <c r="H53" s="3"/>
      <c r="I53" s="3"/>
      <c r="J53" s="3"/>
      <c r="K53" s="3"/>
      <c r="L53" s="3"/>
      <c r="M53" s="3"/>
    </row>
    <row r="54" spans="2:13" ht="110.25" customHeight="1" x14ac:dyDescent="0.25">
      <c r="B54" s="3">
        <v>26</v>
      </c>
      <c r="C54" s="4" t="s">
        <v>92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27.75" customHeight="1" x14ac:dyDescent="0.25">
      <c r="B57" s="87" t="s">
        <v>31</v>
      </c>
      <c r="C57" s="87"/>
      <c r="D57" s="87"/>
      <c r="E57" s="87"/>
      <c r="F57" s="85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72.75" customHeight="1" x14ac:dyDescent="0.25">
      <c r="B59" s="3">
        <v>41</v>
      </c>
      <c r="C59" s="9" t="s">
        <v>39</v>
      </c>
      <c r="D59" s="9" t="s">
        <v>32</v>
      </c>
      <c r="E59" s="9" t="s">
        <v>33</v>
      </c>
      <c r="F59" s="9" t="s">
        <v>34</v>
      </c>
      <c r="G59" s="30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35</v>
      </c>
      <c r="D60" s="4"/>
      <c r="E60" s="4"/>
      <c r="F60" s="4"/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36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x14ac:dyDescent="0.25">
      <c r="B66" s="3"/>
      <c r="C66" s="30"/>
      <c r="D66" s="30"/>
      <c r="E66" s="30"/>
      <c r="F66" s="30"/>
      <c r="G66" s="30"/>
      <c r="H66" s="3"/>
      <c r="I66" s="3"/>
      <c r="J66" s="3"/>
      <c r="K66" s="3"/>
      <c r="L66" s="3"/>
      <c r="M66" s="3"/>
    </row>
    <row r="67" spans="2:13" ht="27.75" customHeight="1" x14ac:dyDescent="0.25">
      <c r="B67" s="88" t="s">
        <v>37</v>
      </c>
      <c r="C67" s="89"/>
      <c r="D67" s="89"/>
      <c r="E67" s="89"/>
      <c r="F67" s="30"/>
      <c r="G67" s="30"/>
      <c r="H67" s="3"/>
      <c r="I67" s="3"/>
      <c r="J67" s="3"/>
      <c r="K67" s="3"/>
      <c r="L67" s="3"/>
      <c r="M67" s="3"/>
    </row>
    <row r="68" spans="2:13" ht="15.75" x14ac:dyDescent="0.25">
      <c r="B68" s="3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</row>
    <row r="69" spans="2:13" ht="47.25" x14ac:dyDescent="0.25">
      <c r="B69" s="3">
        <v>42</v>
      </c>
      <c r="C69" s="9" t="s">
        <v>38</v>
      </c>
      <c r="D69" s="9" t="s">
        <v>40</v>
      </c>
      <c r="E69" s="9" t="s">
        <v>41</v>
      </c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35</v>
      </c>
      <c r="D70" s="4"/>
      <c r="E70" s="4"/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36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30"/>
      <c r="D72" s="30"/>
      <c r="E72" s="30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88" t="s">
        <v>42</v>
      </c>
      <c r="C73" s="89"/>
      <c r="D73" s="89"/>
      <c r="E73" s="89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3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</row>
    <row r="75" spans="2:13" ht="31.5" x14ac:dyDescent="0.25">
      <c r="B75" s="3"/>
      <c r="C75" s="82" t="s">
        <v>46</v>
      </c>
      <c r="D75" s="9" t="s">
        <v>43</v>
      </c>
      <c r="E75" s="9" t="s">
        <v>44</v>
      </c>
      <c r="F75" s="9" t="s">
        <v>45</v>
      </c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4"/>
      <c r="D78" s="4"/>
      <c r="E78" s="4"/>
      <c r="F78" s="4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30"/>
      <c r="D79" s="30"/>
      <c r="E79" s="30"/>
      <c r="F79" s="30"/>
      <c r="G79" s="30"/>
      <c r="H79" s="3"/>
      <c r="I79" s="3"/>
      <c r="J79" s="3"/>
      <c r="K79" s="3"/>
      <c r="L79" s="3"/>
      <c r="M79" s="3"/>
    </row>
    <row r="80" spans="2:13" ht="31.5" x14ac:dyDescent="0.25">
      <c r="B80" s="3"/>
      <c r="C80" s="82" t="s">
        <v>47</v>
      </c>
      <c r="D80" s="9" t="s">
        <v>43</v>
      </c>
      <c r="E80" s="9" t="s">
        <v>44</v>
      </c>
      <c r="F80" s="9" t="s">
        <v>45</v>
      </c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4"/>
      <c r="D83" s="4"/>
      <c r="E83" s="4"/>
      <c r="F83" s="4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88" t="s">
        <v>48</v>
      </c>
      <c r="C86" s="89"/>
      <c r="D86" s="89"/>
      <c r="E86" s="89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3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</row>
    <row r="88" spans="2:13" ht="43.5" customHeight="1" x14ac:dyDescent="0.25">
      <c r="B88" s="3"/>
      <c r="C88" s="99" t="s">
        <v>49</v>
      </c>
      <c r="D88" s="99" t="s">
        <v>50</v>
      </c>
      <c r="E88" s="101" t="s">
        <v>51</v>
      </c>
      <c r="F88" s="102"/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100"/>
      <c r="D89" s="100"/>
      <c r="E89" s="11" t="s">
        <v>52</v>
      </c>
      <c r="F89" s="11" t="s">
        <v>53</v>
      </c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2" t="s">
        <v>69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70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71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31.5" x14ac:dyDescent="0.25">
      <c r="B93" s="3"/>
      <c r="C93" s="13" t="s">
        <v>68</v>
      </c>
      <c r="D93" s="7"/>
      <c r="E93" s="50"/>
      <c r="F93" s="50"/>
      <c r="G93" s="3"/>
      <c r="H93" s="3"/>
      <c r="I93" s="3"/>
      <c r="J93" s="3"/>
      <c r="K93" s="3"/>
      <c r="L93" s="3"/>
      <c r="M93" s="3"/>
    </row>
    <row r="94" spans="2:13" ht="47.25" x14ac:dyDescent="0.25">
      <c r="B94" s="3"/>
      <c r="C94" s="12" t="s">
        <v>72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73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74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2" t="s">
        <v>75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76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47.25" x14ac:dyDescent="0.25">
      <c r="B99" s="3"/>
      <c r="C99" s="15" t="s">
        <v>77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15" t="s">
        <v>78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2" t="s">
        <v>79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3" t="s">
        <v>80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81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82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83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84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2" t="s">
        <v>85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86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47.25" x14ac:dyDescent="0.25">
      <c r="B109" s="3"/>
      <c r="C109" s="15" t="s">
        <v>87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3"/>
      <c r="C110" s="13" t="s">
        <v>88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2.25" thickBot="1" x14ac:dyDescent="0.3">
      <c r="B111" s="3"/>
      <c r="C111" s="16" t="s">
        <v>89</v>
      </c>
      <c r="D111" s="7"/>
      <c r="E111" s="51" t="s">
        <v>273</v>
      </c>
      <c r="F111" s="51" t="s">
        <v>273</v>
      </c>
      <c r="G111" s="3"/>
      <c r="H111" s="3"/>
      <c r="I111" s="3"/>
      <c r="J111" s="3"/>
      <c r="K111" s="3"/>
      <c r="L111" s="3"/>
      <c r="M111" s="3"/>
    </row>
    <row r="112" spans="2:13" ht="36.75" customHeight="1" x14ac:dyDescent="0.25">
      <c r="B112" s="3"/>
      <c r="C112" s="103" t="s">
        <v>54</v>
      </c>
      <c r="D112" s="104"/>
      <c r="E112" s="7"/>
      <c r="F112" s="7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88" t="s">
        <v>55</v>
      </c>
      <c r="C114" s="89"/>
      <c r="D114" s="89"/>
      <c r="E114" s="89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13.25" customHeight="1" x14ac:dyDescent="0.25">
      <c r="B116" s="3"/>
      <c r="C116" s="4" t="s">
        <v>56</v>
      </c>
      <c r="D116" s="4" t="s">
        <v>57</v>
      </c>
      <c r="E116" s="4" t="s">
        <v>58</v>
      </c>
      <c r="F116" s="4" t="s">
        <v>59</v>
      </c>
      <c r="G116" s="4" t="s">
        <v>60</v>
      </c>
      <c r="H116" s="4" t="s">
        <v>91</v>
      </c>
      <c r="I116" s="3"/>
      <c r="J116" s="3"/>
      <c r="K116" s="3"/>
      <c r="L116" s="3"/>
      <c r="M116" s="3"/>
    </row>
    <row r="117" spans="2:13" s="45" customFormat="1" ht="100.5" customHeight="1" x14ac:dyDescent="0.25">
      <c r="B117" s="40"/>
      <c r="C117" s="22" t="str">
        <f>D13</f>
        <v>Приобретение автоподъемника АПТ-18 на ГАЗ-3309</v>
      </c>
      <c r="D117" s="43" t="str">
        <f>D25</f>
        <v xml:space="preserve">Тескопическая вышка АПТ-18 смонтированна на шаси ГАЗ-3309 с 5-ти местной кабиной.Автовышка оснащена тескопической стрелой и предназначена для проведения монтажных и спасательных работ на различных высотах, а также для эксплуатации в коммунальном хозяйстве. </v>
      </c>
      <c r="E117" s="43" t="s">
        <v>272</v>
      </c>
      <c r="F117" s="44">
        <v>2.5847000000000002</v>
      </c>
      <c r="G117" s="44">
        <f>F117</f>
        <v>2.5847000000000002</v>
      </c>
      <c r="H117" s="43"/>
      <c r="I117" s="40"/>
      <c r="J117" s="40"/>
      <c r="K117" s="40"/>
      <c r="L117" s="40"/>
      <c r="M117" s="40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 t="s">
        <v>61</v>
      </c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/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90" t="s">
        <v>62</v>
      </c>
      <c r="E121" s="90"/>
      <c r="F121" s="90"/>
      <c r="G121" s="3"/>
      <c r="H121" s="3"/>
      <c r="I121" s="3"/>
      <c r="J121" s="3"/>
      <c r="K121" s="3"/>
      <c r="L121" s="3"/>
      <c r="M121" s="3"/>
    </row>
    <row r="122" spans="2:13" ht="16.5" thickBot="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1"/>
      <c r="E123" s="92"/>
      <c r="F123" s="92"/>
      <c r="G123" s="92"/>
      <c r="H123" s="9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6.5" thickBot="1" x14ac:dyDescent="0.3">
      <c r="B159" s="3"/>
      <c r="C159" s="3"/>
      <c r="D159" s="96"/>
      <c r="E159" s="97"/>
      <c r="F159" s="97"/>
      <c r="G159" s="97"/>
      <c r="H159" s="98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</sheetData>
  <mergeCells count="15">
    <mergeCell ref="B114:E114"/>
    <mergeCell ref="D121:F121"/>
    <mergeCell ref="D123:H159"/>
    <mergeCell ref="C80:C83"/>
    <mergeCell ref="B86:E86"/>
    <mergeCell ref="C88:C89"/>
    <mergeCell ref="D88:D89"/>
    <mergeCell ref="E88:F88"/>
    <mergeCell ref="C112:D112"/>
    <mergeCell ref="C75:C78"/>
    <mergeCell ref="D9:M9"/>
    <mergeCell ref="H42:M44"/>
    <mergeCell ref="B57:F57"/>
    <mergeCell ref="B67:E67"/>
    <mergeCell ref="B73:E73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5"/>
  <sheetViews>
    <sheetView topLeftCell="B109" workbookViewId="0">
      <selection activeCell="D10" sqref="D10:M10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225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" customHeight="1" x14ac:dyDescent="0.25">
      <c r="B14" s="3">
        <v>1</v>
      </c>
      <c r="C14" s="4" t="s">
        <v>1</v>
      </c>
      <c r="D14" s="52" t="s">
        <v>205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238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6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6" ht="63" x14ac:dyDescent="0.25">
      <c r="B20" s="3">
        <v>4</v>
      </c>
      <c r="C20" s="4" t="s">
        <v>214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21.75" customHeight="1" x14ac:dyDescent="0.25">
      <c r="B21" s="3">
        <v>5</v>
      </c>
      <c r="C21" s="4" t="s">
        <v>5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6</v>
      </c>
      <c r="C22" s="4" t="s">
        <v>6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6" ht="19.5" customHeight="1" x14ac:dyDescent="0.25">
      <c r="B23" s="3">
        <v>7</v>
      </c>
      <c r="C23" s="4" t="s">
        <v>7</v>
      </c>
      <c r="D23" s="4" t="s">
        <v>64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33.75" customHeight="1" x14ac:dyDescent="0.25">
      <c r="B24" s="3">
        <v>8</v>
      </c>
      <c r="C24" s="4" t="s">
        <v>8</v>
      </c>
      <c r="D24" s="4" t="s">
        <v>65</v>
      </c>
      <c r="E24" s="3"/>
      <c r="F24" s="3"/>
      <c r="G24" s="3"/>
      <c r="H24" s="3"/>
      <c r="I24" s="3"/>
      <c r="J24" s="3"/>
      <c r="K24" s="3"/>
      <c r="L24" s="3"/>
      <c r="M24" s="3"/>
    </row>
    <row r="25" spans="2:16" ht="23.25" customHeight="1" x14ac:dyDescent="0.25">
      <c r="B25" s="3">
        <v>9</v>
      </c>
      <c r="C25" s="4" t="s">
        <v>9</v>
      </c>
      <c r="D25" s="4"/>
      <c r="E25" s="3"/>
      <c r="F25" s="3"/>
      <c r="G25" s="3"/>
      <c r="H25" s="3"/>
      <c r="I25" s="3"/>
      <c r="J25" s="3"/>
      <c r="K25" s="3"/>
      <c r="L25" s="3"/>
      <c r="M25" s="3"/>
    </row>
    <row r="26" spans="2:16" ht="76.5" customHeight="1" x14ac:dyDescent="0.25">
      <c r="B26" s="40">
        <v>10</v>
      </c>
      <c r="C26" s="22" t="s">
        <v>10</v>
      </c>
      <c r="D26" s="41" t="s">
        <v>207</v>
      </c>
      <c r="E26" s="3"/>
      <c r="F26" s="75"/>
      <c r="G26" s="30"/>
      <c r="H26" s="30"/>
      <c r="I26" s="1"/>
      <c r="J26" s="1"/>
      <c r="K26" s="1"/>
      <c r="L26" s="1"/>
      <c r="M26" s="1"/>
      <c r="N26" s="1"/>
      <c r="O26" s="1"/>
      <c r="P26" s="1"/>
    </row>
    <row r="27" spans="2:16" ht="74.25" customHeight="1" x14ac:dyDescent="0.25">
      <c r="B27" s="40">
        <v>11</v>
      </c>
      <c r="C27" s="22" t="s">
        <v>11</v>
      </c>
      <c r="D27" s="22"/>
      <c r="E27" s="3"/>
      <c r="F27" s="36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30" customHeight="1" x14ac:dyDescent="0.25">
      <c r="B28" s="3">
        <v>12</v>
      </c>
      <c r="C28" s="4" t="s">
        <v>12</v>
      </c>
      <c r="D28" s="4"/>
      <c r="E28" s="3"/>
      <c r="F28" s="37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27.75" customHeight="1" x14ac:dyDescent="0.25">
      <c r="B29" s="3">
        <v>13</v>
      </c>
      <c r="C29" s="4" t="s">
        <v>13</v>
      </c>
      <c r="D29" s="69" t="s">
        <v>181</v>
      </c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95.25" customHeight="1" x14ac:dyDescent="0.25">
      <c r="B30" s="3">
        <v>14</v>
      </c>
      <c r="C30" s="4" t="s">
        <v>14</v>
      </c>
      <c r="D30" s="7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6"/>
      <c r="C33" s="6"/>
      <c r="D33" s="6" t="s">
        <v>15</v>
      </c>
      <c r="E33" s="6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18.75" x14ac:dyDescent="0.25">
      <c r="B34" s="3"/>
      <c r="C34" s="3"/>
      <c r="D34" s="3"/>
      <c r="E34" s="3"/>
      <c r="F34" s="21"/>
      <c r="G34" s="30"/>
      <c r="H34" s="30"/>
      <c r="I34" s="30"/>
      <c r="J34" s="30"/>
      <c r="K34" s="30"/>
      <c r="L34" s="30"/>
      <c r="M34" s="30"/>
      <c r="N34" s="1"/>
      <c r="O34" s="1"/>
      <c r="P34" s="1"/>
    </row>
    <row r="35" spans="2:16" ht="72.75" customHeight="1" x14ac:dyDescent="0.25">
      <c r="B35" s="3">
        <v>15</v>
      </c>
      <c r="C35" s="4" t="s">
        <v>16</v>
      </c>
      <c r="D35" s="4"/>
      <c r="E35" s="3"/>
      <c r="F35" s="20"/>
      <c r="G35" s="3"/>
      <c r="H35" s="3"/>
      <c r="I35" s="3"/>
      <c r="J35" s="3"/>
      <c r="K35" s="3"/>
      <c r="L35" s="3"/>
      <c r="M35" s="3"/>
    </row>
    <row r="36" spans="2:16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6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6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6" ht="65.25" customHeight="1" x14ac:dyDescent="0.25">
      <c r="B42" s="3">
        <v>19</v>
      </c>
      <c r="C42" s="22" t="s">
        <v>19</v>
      </c>
      <c r="D42" s="22" t="s">
        <v>197</v>
      </c>
      <c r="E42" s="3"/>
      <c r="F42" s="3"/>
      <c r="G42" s="3"/>
      <c r="H42" s="3"/>
      <c r="I42" s="3"/>
      <c r="J42" s="3"/>
      <c r="K42" s="3"/>
      <c r="L42" s="3"/>
      <c r="M42" s="3"/>
    </row>
    <row r="43" spans="2:16" ht="47.25" customHeight="1" x14ac:dyDescent="0.25">
      <c r="B43" s="3">
        <v>20</v>
      </c>
      <c r="C43" s="23" t="s">
        <v>22</v>
      </c>
      <c r="D43" s="49" t="s">
        <v>206</v>
      </c>
      <c r="E43" s="21"/>
      <c r="F43" s="20"/>
      <c r="H43" s="86"/>
      <c r="I43" s="86"/>
      <c r="J43" s="86"/>
      <c r="K43" s="86"/>
      <c r="L43" s="86"/>
      <c r="M43" s="86"/>
    </row>
    <row r="44" spans="2:16" ht="50.25" customHeight="1" x14ac:dyDescent="0.25">
      <c r="B44" s="3">
        <v>21</v>
      </c>
      <c r="C44" s="4" t="s">
        <v>23</v>
      </c>
      <c r="D44" s="43" t="s">
        <v>216</v>
      </c>
      <c r="E44" s="21"/>
      <c r="F44" s="20"/>
      <c r="G44" s="28"/>
      <c r="H44" s="86"/>
      <c r="I44" s="86"/>
      <c r="J44" s="86"/>
      <c r="K44" s="86"/>
      <c r="L44" s="86"/>
      <c r="M44" s="86"/>
    </row>
    <row r="45" spans="2:16" ht="62.25" customHeight="1" x14ac:dyDescent="0.25">
      <c r="B45" s="3">
        <v>22</v>
      </c>
      <c r="C45" s="4" t="s">
        <v>24</v>
      </c>
      <c r="D45" s="34"/>
      <c r="E45" s="20"/>
      <c r="F45" s="33"/>
      <c r="G45" s="28"/>
      <c r="H45" s="86"/>
      <c r="I45" s="86"/>
      <c r="J45" s="86"/>
      <c r="K45" s="86"/>
      <c r="L45" s="86"/>
      <c r="M45" s="86"/>
    </row>
    <row r="46" spans="2:16" ht="18.75" x14ac:dyDescent="0.25">
      <c r="B46" s="3"/>
      <c r="C46" s="3"/>
      <c r="D46" s="3"/>
      <c r="E46" s="20"/>
      <c r="F46" s="3"/>
      <c r="G46" s="3"/>
      <c r="H46" s="3"/>
      <c r="I46" s="3"/>
      <c r="J46" s="3"/>
      <c r="K46" s="3"/>
      <c r="L46" s="3"/>
      <c r="M46" s="3"/>
    </row>
    <row r="47" spans="2:16" ht="18.75" x14ac:dyDescent="0.3">
      <c r="B47" s="6"/>
      <c r="C47" s="6"/>
      <c r="D47" s="6" t="s">
        <v>25</v>
      </c>
      <c r="E47" s="26"/>
      <c r="F47" s="3"/>
      <c r="G47" s="3"/>
      <c r="H47" s="3"/>
      <c r="I47" s="3"/>
      <c r="J47" s="3"/>
      <c r="K47" s="3"/>
      <c r="L47" s="3"/>
      <c r="M47" s="3"/>
    </row>
    <row r="48" spans="2:16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30"/>
      <c r="H66" s="3"/>
      <c r="I66" s="3"/>
      <c r="J66" s="3"/>
      <c r="K66" s="3"/>
      <c r="L66" s="3"/>
      <c r="M66" s="3"/>
    </row>
    <row r="67" spans="2:13" ht="15.75" x14ac:dyDescent="0.25">
      <c r="B67" s="3"/>
      <c r="C67" s="30"/>
      <c r="D67" s="30"/>
      <c r="E67" s="30"/>
      <c r="F67" s="30"/>
      <c r="G67" s="3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30"/>
      <c r="G68" s="30"/>
      <c r="H68" s="3"/>
      <c r="I68" s="3"/>
      <c r="J68" s="3"/>
      <c r="K68" s="3"/>
      <c r="L68" s="3"/>
      <c r="M68" s="3"/>
    </row>
    <row r="69" spans="2:13" ht="15.75" x14ac:dyDescent="0.25">
      <c r="B69" s="3"/>
      <c r="C69" s="30"/>
      <c r="D69" s="30"/>
      <c r="E69" s="30"/>
      <c r="F69" s="30"/>
      <c r="G69" s="3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3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30"/>
      <c r="G74" s="30"/>
      <c r="H74" s="3"/>
      <c r="I74" s="3"/>
      <c r="J74" s="3"/>
      <c r="K74" s="3"/>
      <c r="L74" s="3"/>
      <c r="M74" s="3"/>
    </row>
    <row r="75" spans="2:13" ht="15.75" x14ac:dyDescent="0.25">
      <c r="B75" s="3"/>
      <c r="C75" s="30"/>
      <c r="D75" s="30"/>
      <c r="E75" s="30"/>
      <c r="F75" s="30"/>
      <c r="G75" s="3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30"/>
      <c r="H79" s="3"/>
      <c r="I79" s="3"/>
      <c r="J79" s="3"/>
      <c r="K79" s="3"/>
      <c r="L79" s="3"/>
      <c r="M79" s="3"/>
    </row>
    <row r="80" spans="2:13" ht="15.75" x14ac:dyDescent="0.25">
      <c r="B80" s="3"/>
      <c r="C80" s="30"/>
      <c r="D80" s="30"/>
      <c r="E80" s="30"/>
      <c r="F80" s="30"/>
      <c r="G80" s="3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3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30"/>
      <c r="G87" s="30"/>
      <c r="H87" s="3"/>
      <c r="I87" s="3"/>
      <c r="J87" s="3"/>
      <c r="K87" s="3"/>
      <c r="L87" s="3"/>
      <c r="M87" s="3"/>
    </row>
    <row r="88" spans="2:13" ht="15.75" x14ac:dyDescent="0.25">
      <c r="B88" s="3"/>
      <c r="C88" s="30"/>
      <c r="D88" s="30"/>
      <c r="E88" s="30"/>
      <c r="F88" s="30"/>
      <c r="G88" s="3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73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74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82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83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50"/>
      <c r="F111" s="50"/>
      <c r="G111" s="3"/>
      <c r="H111" s="3"/>
      <c r="I111" s="3"/>
      <c r="J111" s="3"/>
      <c r="K111" s="3"/>
      <c r="L111" s="3"/>
      <c r="M111" s="3"/>
    </row>
    <row r="112" spans="2:13" ht="32.25" thickBot="1" x14ac:dyDescent="0.3">
      <c r="B112" s="3"/>
      <c r="C112" s="16" t="s">
        <v>89</v>
      </c>
      <c r="D112" s="7"/>
      <c r="E112" s="51" t="s">
        <v>273</v>
      </c>
      <c r="F112" s="51" t="s">
        <v>273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3.25" customHeight="1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s="45" customFormat="1" ht="100.5" customHeight="1" x14ac:dyDescent="0.25">
      <c r="B118" s="40"/>
      <c r="C118" s="22" t="str">
        <f>D14</f>
        <v>Приобретение МАЗ-5340В3</v>
      </c>
      <c r="D118" s="43" t="str">
        <f>D26</f>
        <v>МАЗ-5340ВЗ-470-005, колеса 4*2, масса 19000кг, грузоподъемность 10530 кг, макс скорость 85 км/ч, двигатель ЯМЗ-5361 (евро -4), мощность двигателя 198 (270), коробка передач eatron 9JS135ТА , топливный бак 500л, кабина рестайлинговая, короткая 6501 с низкой крышей.</v>
      </c>
      <c r="E118" s="43" t="s">
        <v>272</v>
      </c>
      <c r="F118" s="44">
        <v>1.9490000000000001</v>
      </c>
      <c r="G118" s="44">
        <f>F118</f>
        <v>1.9490000000000001</v>
      </c>
      <c r="H118" s="43"/>
      <c r="I118" s="40"/>
      <c r="J118" s="40"/>
      <c r="K118" s="40"/>
      <c r="L118" s="40"/>
      <c r="M118" s="40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5">
    <mergeCell ref="B115:E115"/>
    <mergeCell ref="D122:F122"/>
    <mergeCell ref="D124:H160"/>
    <mergeCell ref="C81:C84"/>
    <mergeCell ref="B87:E87"/>
    <mergeCell ref="C89:C90"/>
    <mergeCell ref="D89:D90"/>
    <mergeCell ref="E89:F89"/>
    <mergeCell ref="C113:D113"/>
    <mergeCell ref="C76:C79"/>
    <mergeCell ref="D10:M10"/>
    <mergeCell ref="H43:M45"/>
    <mergeCell ref="B58:F58"/>
    <mergeCell ref="B68:E68"/>
    <mergeCell ref="B74:E74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4"/>
  <sheetViews>
    <sheetView topLeftCell="B114" workbookViewId="0">
      <selection activeCell="D13" sqref="D13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226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" customHeight="1" x14ac:dyDescent="0.25">
      <c r="B13" s="3">
        <v>1</v>
      </c>
      <c r="C13" s="4" t="s">
        <v>1</v>
      </c>
      <c r="D13" s="52" t="s">
        <v>202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239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3"/>
      <c r="G24" s="3"/>
      <c r="H24" s="3"/>
      <c r="I24" s="3"/>
      <c r="J24" s="3"/>
      <c r="K24" s="3"/>
      <c r="L24" s="3"/>
      <c r="M24" s="3"/>
    </row>
    <row r="25" spans="2:16" ht="37.5" customHeight="1" x14ac:dyDescent="0.25">
      <c r="B25" s="40">
        <v>10</v>
      </c>
      <c r="C25" s="22" t="s">
        <v>10</v>
      </c>
      <c r="D25" s="41" t="s">
        <v>204</v>
      </c>
      <c r="E25" s="3"/>
      <c r="F25" s="75"/>
      <c r="G25" s="30"/>
      <c r="H25" s="3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40">
        <v>11</v>
      </c>
      <c r="C26" s="22" t="s">
        <v>11</v>
      </c>
      <c r="D26" s="22"/>
      <c r="E26" s="3"/>
      <c r="F26" s="36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181</v>
      </c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65.25" customHeight="1" x14ac:dyDescent="0.25">
      <c r="B41" s="3">
        <v>19</v>
      </c>
      <c r="C41" s="22" t="s">
        <v>19</v>
      </c>
      <c r="D41" s="22" t="s">
        <v>197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47.25" customHeight="1" x14ac:dyDescent="0.25">
      <c r="B42" s="3">
        <v>20</v>
      </c>
      <c r="C42" s="23" t="s">
        <v>22</v>
      </c>
      <c r="D42" s="49" t="s">
        <v>203</v>
      </c>
      <c r="E42" s="21"/>
      <c r="F42" s="20"/>
      <c r="H42" s="86"/>
      <c r="I42" s="86"/>
      <c r="J42" s="86"/>
      <c r="K42" s="86"/>
      <c r="L42" s="86"/>
      <c r="M42" s="86"/>
    </row>
    <row r="43" spans="2:16" ht="50.25" customHeight="1" x14ac:dyDescent="0.25">
      <c r="B43" s="3">
        <v>21</v>
      </c>
      <c r="C43" s="4" t="s">
        <v>23</v>
      </c>
      <c r="D43" s="43" t="s">
        <v>216</v>
      </c>
      <c r="E43" s="21"/>
      <c r="F43" s="20"/>
      <c r="G43" s="28"/>
      <c r="H43" s="86"/>
      <c r="I43" s="86"/>
      <c r="J43" s="86"/>
      <c r="K43" s="86"/>
      <c r="L43" s="86"/>
      <c r="M43" s="86"/>
    </row>
    <row r="44" spans="2:16" ht="62.25" customHeight="1" x14ac:dyDescent="0.25">
      <c r="B44" s="3">
        <v>22</v>
      </c>
      <c r="C44" s="4" t="s">
        <v>24</v>
      </c>
      <c r="D44" s="34"/>
      <c r="E44" s="20"/>
      <c r="F44" s="33"/>
      <c r="G44" s="28"/>
      <c r="H44" s="86"/>
      <c r="I44" s="86"/>
      <c r="J44" s="86"/>
      <c r="K44" s="86"/>
      <c r="L44" s="86"/>
      <c r="M44" s="86"/>
    </row>
    <row r="45" spans="2:16" ht="18.75" x14ac:dyDescent="0.25">
      <c r="B45" s="3"/>
      <c r="C45" s="3"/>
      <c r="D45" s="3"/>
      <c r="E45" s="20"/>
      <c r="F45" s="3"/>
      <c r="G45" s="3"/>
      <c r="H45" s="3"/>
      <c r="I45" s="3"/>
      <c r="J45" s="3"/>
      <c r="K45" s="3"/>
      <c r="L45" s="3"/>
      <c r="M45" s="3"/>
    </row>
    <row r="46" spans="2:16" ht="18.75" x14ac:dyDescent="0.3">
      <c r="B46" s="6"/>
      <c r="C46" s="6"/>
      <c r="D46" s="6" t="s">
        <v>25</v>
      </c>
      <c r="E46" s="26"/>
      <c r="F46" s="3"/>
      <c r="G46" s="3"/>
      <c r="H46" s="3"/>
      <c r="I46" s="3"/>
      <c r="J46" s="3"/>
      <c r="K46" s="3"/>
      <c r="L46" s="3"/>
      <c r="M46" s="3"/>
    </row>
    <row r="47" spans="2:16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6" ht="78.75" x14ac:dyDescent="0.25">
      <c r="B48" s="3">
        <v>23</v>
      </c>
      <c r="C48" s="4" t="s">
        <v>26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47.25" x14ac:dyDescent="0.25">
      <c r="B49" s="3">
        <v>24</v>
      </c>
      <c r="C49" s="4" t="s">
        <v>27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63" x14ac:dyDescent="0.25">
      <c r="B50" s="3">
        <v>25</v>
      </c>
      <c r="C50" s="4" t="s">
        <v>28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6"/>
      <c r="C52" s="6"/>
      <c r="D52" s="6" t="s">
        <v>29</v>
      </c>
      <c r="E52" s="6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8" t="s">
        <v>30</v>
      </c>
      <c r="D53" s="8" t="s">
        <v>29</v>
      </c>
      <c r="E53" s="3"/>
      <c r="F53" s="3"/>
      <c r="G53" s="3"/>
      <c r="H53" s="3"/>
      <c r="I53" s="3"/>
      <c r="J53" s="3"/>
      <c r="K53" s="3"/>
      <c r="L53" s="3"/>
      <c r="M53" s="3"/>
    </row>
    <row r="54" spans="2:13" ht="110.25" customHeight="1" x14ac:dyDescent="0.25">
      <c r="B54" s="3">
        <v>26</v>
      </c>
      <c r="C54" s="4" t="s">
        <v>92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27.75" customHeight="1" x14ac:dyDescent="0.25">
      <c r="B57" s="87" t="s">
        <v>31</v>
      </c>
      <c r="C57" s="87"/>
      <c r="D57" s="87"/>
      <c r="E57" s="87"/>
      <c r="F57" s="85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72.75" customHeight="1" x14ac:dyDescent="0.25">
      <c r="B59" s="3">
        <v>41</v>
      </c>
      <c r="C59" s="9" t="s">
        <v>39</v>
      </c>
      <c r="D59" s="9" t="s">
        <v>32</v>
      </c>
      <c r="E59" s="9" t="s">
        <v>33</v>
      </c>
      <c r="F59" s="9" t="s">
        <v>34</v>
      </c>
      <c r="G59" s="30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35</v>
      </c>
      <c r="D60" s="4"/>
      <c r="E60" s="4"/>
      <c r="F60" s="4"/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36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x14ac:dyDescent="0.25">
      <c r="B66" s="3"/>
      <c r="C66" s="30"/>
      <c r="D66" s="30"/>
      <c r="E66" s="30"/>
      <c r="F66" s="30"/>
      <c r="G66" s="30"/>
      <c r="H66" s="3"/>
      <c r="I66" s="3"/>
      <c r="J66" s="3"/>
      <c r="K66" s="3"/>
      <c r="L66" s="3"/>
      <c r="M66" s="3"/>
    </row>
    <row r="67" spans="2:13" ht="27.75" customHeight="1" x14ac:dyDescent="0.25">
      <c r="B67" s="88" t="s">
        <v>37</v>
      </c>
      <c r="C67" s="89"/>
      <c r="D67" s="89"/>
      <c r="E67" s="89"/>
      <c r="F67" s="30"/>
      <c r="G67" s="30"/>
      <c r="H67" s="3"/>
      <c r="I67" s="3"/>
      <c r="J67" s="3"/>
      <c r="K67" s="3"/>
      <c r="L67" s="3"/>
      <c r="M67" s="3"/>
    </row>
    <row r="68" spans="2:13" ht="15.75" x14ac:dyDescent="0.25">
      <c r="B68" s="3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</row>
    <row r="69" spans="2:13" ht="47.25" x14ac:dyDescent="0.25">
      <c r="B69" s="3">
        <v>42</v>
      </c>
      <c r="C69" s="9" t="s">
        <v>38</v>
      </c>
      <c r="D69" s="9" t="s">
        <v>40</v>
      </c>
      <c r="E69" s="9" t="s">
        <v>41</v>
      </c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35</v>
      </c>
      <c r="D70" s="4"/>
      <c r="E70" s="4"/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36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30"/>
      <c r="D72" s="30"/>
      <c r="E72" s="30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88" t="s">
        <v>42</v>
      </c>
      <c r="C73" s="89"/>
      <c r="D73" s="89"/>
      <c r="E73" s="89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3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</row>
    <row r="75" spans="2:13" ht="31.5" x14ac:dyDescent="0.25">
      <c r="B75" s="3"/>
      <c r="C75" s="82" t="s">
        <v>46</v>
      </c>
      <c r="D75" s="9" t="s">
        <v>43</v>
      </c>
      <c r="E75" s="9" t="s">
        <v>44</v>
      </c>
      <c r="F75" s="9" t="s">
        <v>45</v>
      </c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4"/>
      <c r="D78" s="4"/>
      <c r="E78" s="4"/>
      <c r="F78" s="4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30"/>
      <c r="D79" s="30"/>
      <c r="E79" s="30"/>
      <c r="F79" s="30"/>
      <c r="G79" s="30"/>
      <c r="H79" s="3"/>
      <c r="I79" s="3"/>
      <c r="J79" s="3"/>
      <c r="K79" s="3"/>
      <c r="L79" s="3"/>
      <c r="M79" s="3"/>
    </row>
    <row r="80" spans="2:13" ht="31.5" x14ac:dyDescent="0.25">
      <c r="B80" s="3"/>
      <c r="C80" s="82" t="s">
        <v>47</v>
      </c>
      <c r="D80" s="9" t="s">
        <v>43</v>
      </c>
      <c r="E80" s="9" t="s">
        <v>44</v>
      </c>
      <c r="F80" s="9" t="s">
        <v>45</v>
      </c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4"/>
      <c r="D83" s="4"/>
      <c r="E83" s="4"/>
      <c r="F83" s="4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88" t="s">
        <v>48</v>
      </c>
      <c r="C86" s="89"/>
      <c r="D86" s="89"/>
      <c r="E86" s="89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3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</row>
    <row r="88" spans="2:13" ht="43.5" customHeight="1" x14ac:dyDescent="0.25">
      <c r="B88" s="3"/>
      <c r="C88" s="99" t="s">
        <v>49</v>
      </c>
      <c r="D88" s="99" t="s">
        <v>50</v>
      </c>
      <c r="E88" s="101" t="s">
        <v>51</v>
      </c>
      <c r="F88" s="102"/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100"/>
      <c r="D89" s="100"/>
      <c r="E89" s="11" t="s">
        <v>52</v>
      </c>
      <c r="F89" s="11" t="s">
        <v>53</v>
      </c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2" t="s">
        <v>69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70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71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31.5" x14ac:dyDescent="0.25">
      <c r="B93" s="3"/>
      <c r="C93" s="13" t="s">
        <v>68</v>
      </c>
      <c r="D93" s="7"/>
      <c r="E93" s="50"/>
      <c r="F93" s="50"/>
      <c r="G93" s="3"/>
      <c r="H93" s="3"/>
      <c r="I93" s="3"/>
      <c r="J93" s="3"/>
      <c r="K93" s="3"/>
      <c r="L93" s="3"/>
      <c r="M93" s="3"/>
    </row>
    <row r="94" spans="2:13" ht="47.25" x14ac:dyDescent="0.25">
      <c r="B94" s="3"/>
      <c r="C94" s="12" t="s">
        <v>72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73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74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2" t="s">
        <v>75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76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47.25" x14ac:dyDescent="0.25">
      <c r="B99" s="3"/>
      <c r="C99" s="15" t="s">
        <v>77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15" t="s">
        <v>78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2" t="s">
        <v>79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3" t="s">
        <v>80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81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82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83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84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2" t="s">
        <v>85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86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47.25" x14ac:dyDescent="0.25">
      <c r="B109" s="3"/>
      <c r="C109" s="15" t="s">
        <v>87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3"/>
      <c r="C110" s="13" t="s">
        <v>88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2.25" thickBot="1" x14ac:dyDescent="0.3">
      <c r="B111" s="3"/>
      <c r="C111" s="16" t="s">
        <v>89</v>
      </c>
      <c r="D111" s="7"/>
      <c r="E111" s="51" t="s">
        <v>273</v>
      </c>
      <c r="F111" s="51" t="s">
        <v>273</v>
      </c>
      <c r="G111" s="3"/>
      <c r="H111" s="3"/>
      <c r="I111" s="3"/>
      <c r="J111" s="3"/>
      <c r="K111" s="3"/>
      <c r="L111" s="3"/>
      <c r="M111" s="3"/>
    </row>
    <row r="112" spans="2:13" ht="36.75" customHeight="1" x14ac:dyDescent="0.25">
      <c r="B112" s="3"/>
      <c r="C112" s="103" t="s">
        <v>54</v>
      </c>
      <c r="D112" s="104"/>
      <c r="E112" s="7"/>
      <c r="F112" s="7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88" t="s">
        <v>55</v>
      </c>
      <c r="C114" s="89"/>
      <c r="D114" s="89"/>
      <c r="E114" s="89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13.25" customHeight="1" x14ac:dyDescent="0.25">
      <c r="B116" s="3"/>
      <c r="C116" s="4" t="s">
        <v>56</v>
      </c>
      <c r="D116" s="4" t="s">
        <v>57</v>
      </c>
      <c r="E116" s="4" t="s">
        <v>58</v>
      </c>
      <c r="F116" s="4" t="s">
        <v>59</v>
      </c>
      <c r="G116" s="4" t="s">
        <v>60</v>
      </c>
      <c r="H116" s="4" t="s">
        <v>91</v>
      </c>
      <c r="I116" s="3"/>
      <c r="J116" s="3"/>
      <c r="K116" s="3"/>
      <c r="L116" s="3"/>
      <c r="M116" s="3"/>
    </row>
    <row r="117" spans="2:13" s="45" customFormat="1" ht="39" customHeight="1" x14ac:dyDescent="0.25">
      <c r="B117" s="40"/>
      <c r="C117" s="22" t="str">
        <f>D13</f>
        <v>Приобретение ГАЗ 2752</v>
      </c>
      <c r="D117" s="43" t="str">
        <f>D25</f>
        <v>Цельнометаллический фургон,  модель "Соболь", колеса 4*2,размеры 4810/2030/2200, масса 2800.</v>
      </c>
      <c r="E117" s="43" t="s">
        <v>272</v>
      </c>
      <c r="F117" s="44">
        <v>0.69803099999999996</v>
      </c>
      <c r="G117" s="44">
        <f>F117</f>
        <v>0.69803099999999996</v>
      </c>
      <c r="H117" s="43"/>
      <c r="I117" s="40"/>
      <c r="J117" s="40"/>
      <c r="K117" s="40"/>
      <c r="L117" s="40"/>
      <c r="M117" s="40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 t="s">
        <v>61</v>
      </c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/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90" t="s">
        <v>62</v>
      </c>
      <c r="E121" s="90"/>
      <c r="F121" s="90"/>
      <c r="G121" s="3"/>
      <c r="H121" s="3"/>
      <c r="I121" s="3"/>
      <c r="J121" s="3"/>
      <c r="K121" s="3"/>
      <c r="L121" s="3"/>
      <c r="M121" s="3"/>
    </row>
    <row r="122" spans="2:13" ht="16.5" thickBot="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1"/>
      <c r="E123" s="92"/>
      <c r="F123" s="92"/>
      <c r="G123" s="92"/>
      <c r="H123" s="9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6.5" thickBot="1" x14ac:dyDescent="0.3">
      <c r="B159" s="3"/>
      <c r="C159" s="3"/>
      <c r="D159" s="96"/>
      <c r="E159" s="97"/>
      <c r="F159" s="97"/>
      <c r="G159" s="97"/>
      <c r="H159" s="98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</sheetData>
  <mergeCells count="15">
    <mergeCell ref="B114:E114"/>
    <mergeCell ref="D121:F121"/>
    <mergeCell ref="D123:H159"/>
    <mergeCell ref="C80:C83"/>
    <mergeCell ref="B86:E86"/>
    <mergeCell ref="C88:C89"/>
    <mergeCell ref="D88:D89"/>
    <mergeCell ref="E88:F88"/>
    <mergeCell ref="C112:D112"/>
    <mergeCell ref="C75:C78"/>
    <mergeCell ref="D9:M9"/>
    <mergeCell ref="H42:M44"/>
    <mergeCell ref="B57:F57"/>
    <mergeCell ref="B67:E67"/>
    <mergeCell ref="B73:E73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4"/>
  <sheetViews>
    <sheetView topLeftCell="B114" workbookViewId="0">
      <selection activeCell="D19" sqref="D19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9" spans="2:13" ht="15.75" x14ac:dyDescent="0.25">
      <c r="B9" s="3"/>
      <c r="C9" s="3"/>
      <c r="D9" s="85" t="s">
        <v>227</v>
      </c>
      <c r="E9" s="85"/>
      <c r="F9" s="85"/>
      <c r="G9" s="85"/>
      <c r="H9" s="85"/>
      <c r="I9" s="85"/>
      <c r="J9" s="85"/>
      <c r="K9" s="85"/>
      <c r="L9" s="85"/>
      <c r="M9" s="85"/>
    </row>
    <row r="10" spans="2:13" ht="15.7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ht="15.75" x14ac:dyDescent="0.25">
      <c r="B11" s="3"/>
      <c r="C11" s="55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 t="s">
        <v>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78" customHeight="1" x14ac:dyDescent="0.25">
      <c r="B13" s="3">
        <v>1</v>
      </c>
      <c r="C13" s="4" t="s">
        <v>1</v>
      </c>
      <c r="D13" s="52" t="s">
        <v>199</v>
      </c>
      <c r="E13" s="3"/>
      <c r="F13" s="3"/>
      <c r="G13" s="3"/>
      <c r="H13" s="3"/>
      <c r="I13" s="3"/>
      <c r="J13" s="3"/>
      <c r="K13" s="3"/>
      <c r="L13" s="3"/>
      <c r="M13" s="3"/>
    </row>
    <row r="14" spans="2:13" ht="27.75" customHeight="1" x14ac:dyDescent="0.25">
      <c r="B14" s="3">
        <v>2</v>
      </c>
      <c r="C14" s="4" t="s">
        <v>2</v>
      </c>
      <c r="D14" s="9" t="s">
        <v>240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31.5" x14ac:dyDescent="0.25">
      <c r="B15" s="3">
        <v>3</v>
      </c>
      <c r="C15" s="4" t="s">
        <v>3</v>
      </c>
      <c r="D15" s="4"/>
      <c r="E15" s="3"/>
      <c r="F15" s="3"/>
      <c r="G15" s="3"/>
      <c r="H15" s="3"/>
      <c r="I15" s="3"/>
      <c r="J15" s="3"/>
      <c r="K15" s="3"/>
      <c r="L15" s="3"/>
      <c r="M15" s="3"/>
    </row>
    <row r="16" spans="2:13" ht="15.75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6"/>
      <c r="C17" s="6"/>
      <c r="D17" s="6" t="s">
        <v>4</v>
      </c>
      <c r="E17" s="6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6" ht="63" x14ac:dyDescent="0.25">
      <c r="B19" s="3">
        <v>4</v>
      </c>
      <c r="C19" s="4" t="s">
        <v>214</v>
      </c>
      <c r="D19" s="4"/>
      <c r="E19" s="3"/>
      <c r="F19" s="3"/>
      <c r="G19" s="3"/>
      <c r="H19" s="3"/>
      <c r="I19" s="3"/>
      <c r="J19" s="3"/>
      <c r="K19" s="3"/>
      <c r="L19" s="3"/>
      <c r="M19" s="3"/>
    </row>
    <row r="20" spans="2:16" ht="21.75" customHeight="1" x14ac:dyDescent="0.25">
      <c r="B20" s="3">
        <v>5</v>
      </c>
      <c r="C20" s="4" t="s">
        <v>5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33.75" customHeight="1" x14ac:dyDescent="0.25">
      <c r="B21" s="3">
        <v>6</v>
      </c>
      <c r="C21" s="4" t="s">
        <v>6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19.5" customHeight="1" x14ac:dyDescent="0.25">
      <c r="B22" s="3">
        <v>7</v>
      </c>
      <c r="C22" s="4" t="s">
        <v>7</v>
      </c>
      <c r="D22" s="4" t="s">
        <v>64</v>
      </c>
      <c r="E22" s="3"/>
      <c r="F22" s="3"/>
      <c r="G22" s="3"/>
      <c r="H22" s="3"/>
      <c r="I22" s="3"/>
      <c r="J22" s="3"/>
      <c r="K22" s="3"/>
      <c r="L22" s="3"/>
      <c r="M22" s="3"/>
    </row>
    <row r="23" spans="2:16" ht="33.75" customHeight="1" x14ac:dyDescent="0.25">
      <c r="B23" s="3">
        <v>8</v>
      </c>
      <c r="C23" s="4" t="s">
        <v>8</v>
      </c>
      <c r="D23" s="4" t="s">
        <v>65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23.25" customHeight="1" x14ac:dyDescent="0.25">
      <c r="B24" s="3">
        <v>9</v>
      </c>
      <c r="C24" s="4" t="s">
        <v>9</v>
      </c>
      <c r="D24" s="4"/>
      <c r="E24" s="3"/>
      <c r="F24" s="3"/>
      <c r="G24" s="3"/>
      <c r="H24" s="3"/>
      <c r="I24" s="3"/>
      <c r="J24" s="3"/>
      <c r="K24" s="3"/>
      <c r="L24" s="3"/>
      <c r="M24" s="3"/>
    </row>
    <row r="25" spans="2:16" ht="102" customHeight="1" x14ac:dyDescent="0.25">
      <c r="B25" s="40">
        <v>10</v>
      </c>
      <c r="C25" s="22" t="s">
        <v>10</v>
      </c>
      <c r="D25" s="41" t="s">
        <v>201</v>
      </c>
      <c r="E25" s="3"/>
      <c r="F25" s="75"/>
      <c r="G25" s="30"/>
      <c r="H25" s="30"/>
      <c r="I25" s="1"/>
      <c r="J25" s="1"/>
      <c r="K25" s="1"/>
      <c r="L25" s="1"/>
      <c r="M25" s="1"/>
      <c r="N25" s="1"/>
      <c r="O25" s="1"/>
      <c r="P25" s="1"/>
    </row>
    <row r="26" spans="2:16" ht="74.25" customHeight="1" x14ac:dyDescent="0.25">
      <c r="B26" s="3">
        <v>11</v>
      </c>
      <c r="C26" s="4" t="s">
        <v>11</v>
      </c>
      <c r="D26" s="4"/>
      <c r="E26" s="3"/>
      <c r="F26" s="36"/>
      <c r="G26" s="30"/>
      <c r="H26" s="30"/>
      <c r="I26" s="30"/>
      <c r="J26" s="30"/>
      <c r="K26" s="30"/>
      <c r="L26" s="30"/>
      <c r="M26" s="30"/>
      <c r="N26" s="1"/>
      <c r="O26" s="1"/>
      <c r="P26" s="1"/>
    </row>
    <row r="27" spans="2:16" ht="30" customHeight="1" x14ac:dyDescent="0.25">
      <c r="B27" s="3">
        <v>12</v>
      </c>
      <c r="C27" s="4" t="s">
        <v>12</v>
      </c>
      <c r="D27" s="4"/>
      <c r="E27" s="3"/>
      <c r="F27" s="37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27.75" customHeight="1" x14ac:dyDescent="0.25">
      <c r="B28" s="3">
        <v>13</v>
      </c>
      <c r="C28" s="4" t="s">
        <v>13</v>
      </c>
      <c r="D28" s="9" t="s">
        <v>181</v>
      </c>
      <c r="E28" s="3"/>
      <c r="F28" s="21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95.25" customHeight="1" x14ac:dyDescent="0.25">
      <c r="B29" s="3">
        <v>14</v>
      </c>
      <c r="C29" s="4" t="s">
        <v>14</v>
      </c>
      <c r="D29" s="7"/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18.75" x14ac:dyDescent="0.25">
      <c r="B30" s="3"/>
      <c r="C30" s="3"/>
      <c r="D30" s="3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6"/>
      <c r="C32" s="6"/>
      <c r="D32" s="6" t="s">
        <v>15</v>
      </c>
      <c r="E32" s="6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3"/>
      <c r="C33" s="3"/>
      <c r="D33" s="3"/>
      <c r="E33" s="3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72.75" customHeight="1" x14ac:dyDescent="0.25">
      <c r="B34" s="3">
        <v>15</v>
      </c>
      <c r="C34" s="4" t="s">
        <v>16</v>
      </c>
      <c r="D34" s="4"/>
      <c r="E34" s="3"/>
      <c r="F34" s="20"/>
      <c r="G34" s="3"/>
      <c r="H34" s="3"/>
      <c r="I34" s="3"/>
      <c r="J34" s="3"/>
      <c r="K34" s="3"/>
      <c r="L34" s="3"/>
      <c r="M34" s="3"/>
    </row>
    <row r="35" spans="2:16" ht="48.75" customHeight="1" x14ac:dyDescent="0.25">
      <c r="B35" s="3">
        <v>16</v>
      </c>
      <c r="C35" s="4" t="s">
        <v>20</v>
      </c>
      <c r="D35" s="4"/>
      <c r="E35" s="3"/>
      <c r="F35" s="3"/>
      <c r="G35" s="3"/>
      <c r="H35" s="3"/>
      <c r="I35" s="3"/>
      <c r="J35" s="3"/>
      <c r="K35" s="3"/>
      <c r="L35" s="3"/>
      <c r="M35" s="3"/>
    </row>
    <row r="36" spans="2:16" ht="77.25" customHeight="1" x14ac:dyDescent="0.25">
      <c r="B36" s="3">
        <v>17</v>
      </c>
      <c r="C36" s="4" t="s">
        <v>21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45.75" customHeight="1" x14ac:dyDescent="0.25">
      <c r="B37" s="3">
        <v>18</v>
      </c>
      <c r="C37" s="4" t="s">
        <v>17</v>
      </c>
      <c r="D37" s="4" t="s">
        <v>100</v>
      </c>
      <c r="E37" s="3"/>
      <c r="F37" s="3"/>
      <c r="G37" s="3"/>
      <c r="H37" s="3"/>
      <c r="I37" s="3"/>
      <c r="J37" s="3"/>
      <c r="K37" s="3"/>
      <c r="L37" s="3"/>
      <c r="M37" s="3"/>
    </row>
    <row r="38" spans="2:16" ht="15.75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6"/>
      <c r="C39" s="6"/>
      <c r="D39" s="6" t="s">
        <v>18</v>
      </c>
      <c r="E39" s="6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6" ht="65.25" customHeight="1" x14ac:dyDescent="0.25">
      <c r="B41" s="3">
        <v>19</v>
      </c>
      <c r="C41" s="22" t="s">
        <v>19</v>
      </c>
      <c r="D41" s="22" t="s">
        <v>197</v>
      </c>
      <c r="E41" s="3"/>
      <c r="F41" s="3"/>
      <c r="G41" s="3"/>
      <c r="H41" s="3"/>
      <c r="I41" s="3"/>
      <c r="J41" s="3"/>
      <c r="K41" s="3"/>
      <c r="L41" s="3"/>
      <c r="M41" s="3"/>
    </row>
    <row r="42" spans="2:16" ht="66" customHeight="1" x14ac:dyDescent="0.25">
      <c r="B42" s="3">
        <v>20</v>
      </c>
      <c r="C42" s="23" t="s">
        <v>22</v>
      </c>
      <c r="D42" s="49" t="s">
        <v>200</v>
      </c>
      <c r="E42" s="21"/>
      <c r="F42" s="20"/>
      <c r="H42" s="86"/>
      <c r="I42" s="86"/>
      <c r="J42" s="86"/>
      <c r="K42" s="86"/>
      <c r="L42" s="86"/>
      <c r="M42" s="86"/>
    </row>
    <row r="43" spans="2:16" ht="50.25" customHeight="1" x14ac:dyDescent="0.25">
      <c r="B43" s="3">
        <v>21</v>
      </c>
      <c r="C43" s="4" t="s">
        <v>23</v>
      </c>
      <c r="D43" s="43" t="s">
        <v>216</v>
      </c>
      <c r="E43" s="21"/>
      <c r="F43" s="20"/>
      <c r="G43" s="28"/>
      <c r="H43" s="86"/>
      <c r="I43" s="86"/>
      <c r="J43" s="86"/>
      <c r="K43" s="86"/>
      <c r="L43" s="86"/>
      <c r="M43" s="86"/>
    </row>
    <row r="44" spans="2:16" ht="62.25" customHeight="1" x14ac:dyDescent="0.25">
      <c r="B44" s="3">
        <v>22</v>
      </c>
      <c r="C44" s="4" t="s">
        <v>24</v>
      </c>
      <c r="D44" s="34"/>
      <c r="E44" s="20"/>
      <c r="F44" s="33"/>
      <c r="G44" s="28"/>
      <c r="H44" s="86"/>
      <c r="I44" s="86"/>
      <c r="J44" s="86"/>
      <c r="K44" s="86"/>
      <c r="L44" s="86"/>
      <c r="M44" s="86"/>
    </row>
    <row r="45" spans="2:16" ht="18.75" x14ac:dyDescent="0.25">
      <c r="B45" s="3"/>
      <c r="C45" s="3"/>
      <c r="D45" s="3"/>
      <c r="E45" s="20"/>
      <c r="F45" s="3"/>
      <c r="G45" s="3"/>
      <c r="H45" s="3"/>
      <c r="I45" s="3"/>
      <c r="J45" s="3"/>
      <c r="K45" s="3"/>
      <c r="L45" s="3"/>
      <c r="M45" s="3"/>
    </row>
    <row r="46" spans="2:16" ht="18.75" x14ac:dyDescent="0.3">
      <c r="B46" s="6"/>
      <c r="C46" s="6"/>
      <c r="D46" s="6" t="s">
        <v>25</v>
      </c>
      <c r="E46" s="26"/>
      <c r="F46" s="3"/>
      <c r="G46" s="3"/>
      <c r="H46" s="3"/>
      <c r="I46" s="3"/>
      <c r="J46" s="3"/>
      <c r="K46" s="3"/>
      <c r="L46" s="3"/>
      <c r="M46" s="3"/>
    </row>
    <row r="47" spans="2:16" ht="15.75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6" ht="78.75" x14ac:dyDescent="0.25">
      <c r="B48" s="3">
        <v>23</v>
      </c>
      <c r="C48" s="4" t="s">
        <v>26</v>
      </c>
      <c r="D48" s="4"/>
      <c r="E48" s="3"/>
      <c r="F48" s="3"/>
      <c r="G48" s="3"/>
      <c r="H48" s="3"/>
      <c r="I48" s="3"/>
      <c r="J48" s="3"/>
      <c r="K48" s="3"/>
      <c r="L48" s="3"/>
      <c r="M48" s="3"/>
    </row>
    <row r="49" spans="2:13" ht="47.25" x14ac:dyDescent="0.25">
      <c r="B49" s="3">
        <v>24</v>
      </c>
      <c r="C49" s="4" t="s">
        <v>27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63" x14ac:dyDescent="0.25">
      <c r="B50" s="3">
        <v>25</v>
      </c>
      <c r="C50" s="4" t="s">
        <v>28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15.75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6"/>
      <c r="C52" s="6"/>
      <c r="D52" s="6" t="s">
        <v>29</v>
      </c>
      <c r="E52" s="6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8" t="s">
        <v>30</v>
      </c>
      <c r="D53" s="8" t="s">
        <v>29</v>
      </c>
      <c r="E53" s="3"/>
      <c r="F53" s="3"/>
      <c r="G53" s="3"/>
      <c r="H53" s="3"/>
      <c r="I53" s="3"/>
      <c r="J53" s="3"/>
      <c r="K53" s="3"/>
      <c r="L53" s="3"/>
      <c r="M53" s="3"/>
    </row>
    <row r="54" spans="2:13" ht="110.25" customHeight="1" x14ac:dyDescent="0.25">
      <c r="B54" s="3">
        <v>26</v>
      </c>
      <c r="C54" s="4" t="s">
        <v>92</v>
      </c>
      <c r="D54" s="4"/>
      <c r="E54" s="3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27.75" customHeight="1" x14ac:dyDescent="0.25">
      <c r="B57" s="87" t="s">
        <v>31</v>
      </c>
      <c r="C57" s="87"/>
      <c r="D57" s="87"/>
      <c r="E57" s="87"/>
      <c r="F57" s="85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72.75" customHeight="1" x14ac:dyDescent="0.25">
      <c r="B59" s="3">
        <v>41</v>
      </c>
      <c r="C59" s="9" t="s">
        <v>39</v>
      </c>
      <c r="D59" s="9" t="s">
        <v>32</v>
      </c>
      <c r="E59" s="9" t="s">
        <v>33</v>
      </c>
      <c r="F59" s="9" t="s">
        <v>34</v>
      </c>
      <c r="G59" s="30"/>
      <c r="H59" s="3"/>
      <c r="I59" s="3"/>
      <c r="J59" s="3"/>
      <c r="K59" s="3"/>
      <c r="L59" s="3"/>
      <c r="M59" s="3"/>
    </row>
    <row r="60" spans="2:13" ht="15.75" x14ac:dyDescent="0.25">
      <c r="B60" s="3"/>
      <c r="C60" s="4" t="s">
        <v>35</v>
      </c>
      <c r="D60" s="4"/>
      <c r="E60" s="4"/>
      <c r="F60" s="4"/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36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hidden="1" x14ac:dyDescent="0.25">
      <c r="B62" s="3"/>
      <c r="C62" s="4"/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x14ac:dyDescent="0.25">
      <c r="B66" s="3"/>
      <c r="C66" s="30"/>
      <c r="D66" s="30"/>
      <c r="E66" s="30"/>
      <c r="F66" s="30"/>
      <c r="G66" s="30"/>
      <c r="H66" s="3"/>
      <c r="I66" s="3"/>
      <c r="J66" s="3"/>
      <c r="K66" s="3"/>
      <c r="L66" s="3"/>
      <c r="M66" s="3"/>
    </row>
    <row r="67" spans="2:13" ht="27.75" customHeight="1" x14ac:dyDescent="0.25">
      <c r="B67" s="88" t="s">
        <v>37</v>
      </c>
      <c r="C67" s="89"/>
      <c r="D67" s="89"/>
      <c r="E67" s="89"/>
      <c r="F67" s="30"/>
      <c r="G67" s="30"/>
      <c r="H67" s="3"/>
      <c r="I67" s="3"/>
      <c r="J67" s="3"/>
      <c r="K67" s="3"/>
      <c r="L67" s="3"/>
      <c r="M67" s="3"/>
    </row>
    <row r="68" spans="2:13" ht="15.75" x14ac:dyDescent="0.25">
      <c r="B68" s="3"/>
      <c r="C68" s="30"/>
      <c r="D68" s="30"/>
      <c r="E68" s="30"/>
      <c r="F68" s="30"/>
      <c r="G68" s="30"/>
      <c r="H68" s="3"/>
      <c r="I68" s="3"/>
      <c r="J68" s="3"/>
      <c r="K68" s="3"/>
      <c r="L68" s="3"/>
      <c r="M68" s="3"/>
    </row>
    <row r="69" spans="2:13" ht="47.25" x14ac:dyDescent="0.25">
      <c r="B69" s="3">
        <v>42</v>
      </c>
      <c r="C69" s="9" t="s">
        <v>38</v>
      </c>
      <c r="D69" s="9" t="s">
        <v>40</v>
      </c>
      <c r="E69" s="9" t="s">
        <v>41</v>
      </c>
      <c r="F69" s="30"/>
      <c r="G69" s="30"/>
      <c r="H69" s="3"/>
      <c r="I69" s="3"/>
      <c r="J69" s="3"/>
      <c r="K69" s="3"/>
      <c r="L69" s="3"/>
      <c r="M69" s="3"/>
    </row>
    <row r="70" spans="2:13" ht="15.75" x14ac:dyDescent="0.25">
      <c r="B70" s="3"/>
      <c r="C70" s="4" t="s">
        <v>35</v>
      </c>
      <c r="D70" s="4"/>
      <c r="E70" s="4"/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36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30"/>
      <c r="D72" s="30"/>
      <c r="E72" s="30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88" t="s">
        <v>42</v>
      </c>
      <c r="C73" s="89"/>
      <c r="D73" s="89"/>
      <c r="E73" s="89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3"/>
      <c r="C74" s="30"/>
      <c r="D74" s="30"/>
      <c r="E74" s="30"/>
      <c r="F74" s="30"/>
      <c r="G74" s="30"/>
      <c r="H74" s="3"/>
      <c r="I74" s="3"/>
      <c r="J74" s="3"/>
      <c r="K74" s="3"/>
      <c r="L74" s="3"/>
      <c r="M74" s="3"/>
    </row>
    <row r="75" spans="2:13" ht="31.5" x14ac:dyDescent="0.25">
      <c r="B75" s="3"/>
      <c r="C75" s="82" t="s">
        <v>46</v>
      </c>
      <c r="D75" s="9" t="s">
        <v>43</v>
      </c>
      <c r="E75" s="9" t="s">
        <v>44</v>
      </c>
      <c r="F75" s="9" t="s">
        <v>45</v>
      </c>
      <c r="G75" s="30"/>
      <c r="H75" s="3"/>
      <c r="I75" s="3"/>
      <c r="J75" s="3"/>
      <c r="K75" s="3"/>
      <c r="L75" s="3"/>
      <c r="M75" s="3"/>
    </row>
    <row r="76" spans="2:13" ht="15.75" x14ac:dyDescent="0.25">
      <c r="B76" s="3"/>
      <c r="C76" s="83"/>
      <c r="D76" s="9"/>
      <c r="E76" s="9"/>
      <c r="F76" s="9"/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4"/>
      <c r="D78" s="4"/>
      <c r="E78" s="4"/>
      <c r="F78" s="4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30"/>
      <c r="D79" s="30"/>
      <c r="E79" s="30"/>
      <c r="F79" s="30"/>
      <c r="G79" s="30"/>
      <c r="H79" s="3"/>
      <c r="I79" s="3"/>
      <c r="J79" s="3"/>
      <c r="K79" s="3"/>
      <c r="L79" s="3"/>
      <c r="M79" s="3"/>
    </row>
    <row r="80" spans="2:13" ht="31.5" x14ac:dyDescent="0.25">
      <c r="B80" s="3"/>
      <c r="C80" s="82" t="s">
        <v>47</v>
      </c>
      <c r="D80" s="9" t="s">
        <v>43</v>
      </c>
      <c r="E80" s="9" t="s">
        <v>44</v>
      </c>
      <c r="F80" s="9" t="s">
        <v>45</v>
      </c>
      <c r="G80" s="30"/>
      <c r="H80" s="3"/>
      <c r="I80" s="3"/>
      <c r="J80" s="3"/>
      <c r="K80" s="3"/>
      <c r="L80" s="3"/>
      <c r="M80" s="3"/>
    </row>
    <row r="81" spans="2:13" ht="15.75" x14ac:dyDescent="0.25">
      <c r="B81" s="3"/>
      <c r="C81" s="83"/>
      <c r="D81" s="9"/>
      <c r="E81" s="9"/>
      <c r="F81" s="9"/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4"/>
      <c r="D83" s="4"/>
      <c r="E83" s="4"/>
      <c r="F83" s="4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30"/>
      <c r="D84" s="30"/>
      <c r="E84" s="30"/>
      <c r="F84" s="30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88" t="s">
        <v>48</v>
      </c>
      <c r="C86" s="89"/>
      <c r="D86" s="89"/>
      <c r="E86" s="89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3"/>
      <c r="C87" s="30"/>
      <c r="D87" s="30"/>
      <c r="E87" s="30"/>
      <c r="F87" s="30"/>
      <c r="G87" s="30"/>
      <c r="H87" s="3"/>
      <c r="I87" s="3"/>
      <c r="J87" s="3"/>
      <c r="K87" s="3"/>
      <c r="L87" s="3"/>
      <c r="M87" s="3"/>
    </row>
    <row r="88" spans="2:13" ht="43.5" customHeight="1" x14ac:dyDescent="0.25">
      <c r="B88" s="3"/>
      <c r="C88" s="99" t="s">
        <v>49</v>
      </c>
      <c r="D88" s="99" t="s">
        <v>50</v>
      </c>
      <c r="E88" s="101" t="s">
        <v>51</v>
      </c>
      <c r="F88" s="102"/>
      <c r="G88" s="3"/>
      <c r="H88" s="3"/>
      <c r="I88" s="3"/>
      <c r="J88" s="3"/>
      <c r="K88" s="3"/>
      <c r="L88" s="3"/>
      <c r="M88" s="3"/>
    </row>
    <row r="89" spans="2:13" ht="15.75" x14ac:dyDescent="0.25">
      <c r="B89" s="3"/>
      <c r="C89" s="100"/>
      <c r="D89" s="100"/>
      <c r="E89" s="11" t="s">
        <v>52</v>
      </c>
      <c r="F89" s="11" t="s">
        <v>53</v>
      </c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2" t="s">
        <v>69</v>
      </c>
      <c r="D90" s="7"/>
      <c r="E90" s="7"/>
      <c r="F90" s="7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2" t="s">
        <v>70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71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31.5" x14ac:dyDescent="0.25">
      <c r="B93" s="3"/>
      <c r="C93" s="13" t="s">
        <v>68</v>
      </c>
      <c r="D93" s="7"/>
      <c r="E93" s="50"/>
      <c r="F93" s="50"/>
      <c r="G93" s="3"/>
      <c r="H93" s="3"/>
      <c r="I93" s="3"/>
      <c r="J93" s="3"/>
      <c r="K93" s="3"/>
      <c r="L93" s="3"/>
      <c r="M93" s="3"/>
    </row>
    <row r="94" spans="2:13" ht="47.25" x14ac:dyDescent="0.25">
      <c r="B94" s="3"/>
      <c r="C94" s="12" t="s">
        <v>72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15.75" x14ac:dyDescent="0.25">
      <c r="B95" s="3"/>
      <c r="C95" s="13" t="s">
        <v>73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74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2" t="s">
        <v>75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13" t="s">
        <v>76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47.25" x14ac:dyDescent="0.25">
      <c r="B99" s="3"/>
      <c r="C99" s="15" t="s">
        <v>77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31.5" x14ac:dyDescent="0.25">
      <c r="B100" s="3"/>
      <c r="C100" s="15" t="s">
        <v>78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2" t="s">
        <v>79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3" t="s">
        <v>80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15.75" x14ac:dyDescent="0.25">
      <c r="B103" s="3"/>
      <c r="C103" s="13" t="s">
        <v>81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82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83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84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2" t="s">
        <v>85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86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47.25" x14ac:dyDescent="0.25">
      <c r="B109" s="3"/>
      <c r="C109" s="15" t="s">
        <v>87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31.5" x14ac:dyDescent="0.25">
      <c r="B110" s="3"/>
      <c r="C110" s="13" t="s">
        <v>88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2.25" thickBot="1" x14ac:dyDescent="0.3">
      <c r="B111" s="3"/>
      <c r="C111" s="16" t="s">
        <v>89</v>
      </c>
      <c r="D111" s="7"/>
      <c r="E111" s="51" t="s">
        <v>273</v>
      </c>
      <c r="F111" s="51" t="s">
        <v>273</v>
      </c>
      <c r="G111" s="3"/>
      <c r="H111" s="3"/>
      <c r="I111" s="3"/>
      <c r="J111" s="3"/>
      <c r="K111" s="3"/>
      <c r="L111" s="3"/>
      <c r="M111" s="3"/>
    </row>
    <row r="112" spans="2:13" ht="36.75" customHeight="1" x14ac:dyDescent="0.25">
      <c r="B112" s="3"/>
      <c r="C112" s="103" t="s">
        <v>54</v>
      </c>
      <c r="D112" s="104"/>
      <c r="E112" s="7"/>
      <c r="F112" s="7"/>
      <c r="G112" s="3"/>
      <c r="H112" s="3"/>
      <c r="I112" s="3"/>
      <c r="J112" s="3"/>
      <c r="K112" s="3"/>
      <c r="L112" s="3"/>
      <c r="M112" s="3"/>
    </row>
    <row r="113" spans="2:13" ht="15.75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88" t="s">
        <v>55</v>
      </c>
      <c r="C114" s="89"/>
      <c r="D114" s="89"/>
      <c r="E114" s="89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13.25" customHeight="1" x14ac:dyDescent="0.25">
      <c r="B116" s="3"/>
      <c r="C116" s="4" t="s">
        <v>56</v>
      </c>
      <c r="D116" s="4" t="s">
        <v>57</v>
      </c>
      <c r="E116" s="4" t="s">
        <v>58</v>
      </c>
      <c r="F116" s="4" t="s">
        <v>59</v>
      </c>
      <c r="G116" s="4" t="s">
        <v>60</v>
      </c>
      <c r="H116" s="4" t="s">
        <v>91</v>
      </c>
      <c r="I116" s="3"/>
      <c r="J116" s="3"/>
      <c r="K116" s="3"/>
      <c r="L116" s="3"/>
      <c r="M116" s="3"/>
    </row>
    <row r="117" spans="2:13" s="45" customFormat="1" ht="102" customHeight="1" x14ac:dyDescent="0.25">
      <c r="B117" s="40"/>
      <c r="C117" s="22" t="str">
        <f>D13</f>
        <v>Приобретение автобуса ПАЗ-32053</v>
      </c>
      <c r="D117" s="43" t="str">
        <f>D25</f>
        <v xml:space="preserve"> ПАЗ-32053(бензиновый),раб. Объем 4,67л, мощность дв 90кВт (122,4) при 3200 мин  ,макс скорость 80-90,двигатель ЗМЗ 52342,10, несущий цельнометаллический кузов, вагонной компоноки, колеса 4*2,размер 7000/2500/2890/2960, шасси мост КААЗ, емкость топливного бака 105л., рулевой привод с гидроусилителем.</v>
      </c>
      <c r="E117" s="43" t="s">
        <v>272</v>
      </c>
      <c r="F117" s="44">
        <v>1.1850000000000001</v>
      </c>
      <c r="G117" s="44">
        <f>F117</f>
        <v>1.1850000000000001</v>
      </c>
      <c r="H117" s="43"/>
      <c r="I117" s="40"/>
      <c r="J117" s="40"/>
      <c r="K117" s="40"/>
      <c r="L117" s="40"/>
      <c r="M117" s="40"/>
    </row>
    <row r="118" spans="2:13" ht="15.75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ht="15.75" x14ac:dyDescent="0.25">
      <c r="B119" s="3"/>
      <c r="C119" s="3"/>
      <c r="D119" s="18"/>
      <c r="E119" s="18" t="s">
        <v>61</v>
      </c>
      <c r="F119" s="18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/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90" t="s">
        <v>62</v>
      </c>
      <c r="E121" s="90"/>
      <c r="F121" s="90"/>
      <c r="G121" s="3"/>
      <c r="H121" s="3"/>
      <c r="I121" s="3"/>
      <c r="J121" s="3"/>
      <c r="K121" s="3"/>
      <c r="L121" s="3"/>
      <c r="M121" s="3"/>
    </row>
    <row r="122" spans="2:13" ht="16.5" thickBot="1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1"/>
      <c r="E123" s="92"/>
      <c r="F123" s="92"/>
      <c r="G123" s="92"/>
      <c r="H123" s="9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4"/>
      <c r="E124" s="85"/>
      <c r="F124" s="85"/>
      <c r="G124" s="85"/>
      <c r="H124" s="95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6.5" thickBot="1" x14ac:dyDescent="0.3">
      <c r="B159" s="3"/>
      <c r="C159" s="3"/>
      <c r="D159" s="96"/>
      <c r="E159" s="97"/>
      <c r="F159" s="97"/>
      <c r="G159" s="97"/>
      <c r="H159" s="98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</sheetData>
  <mergeCells count="15">
    <mergeCell ref="B114:E114"/>
    <mergeCell ref="D121:F121"/>
    <mergeCell ref="D123:H159"/>
    <mergeCell ref="C80:C83"/>
    <mergeCell ref="B86:E86"/>
    <mergeCell ref="C88:C89"/>
    <mergeCell ref="D88:D89"/>
    <mergeCell ref="E88:F88"/>
    <mergeCell ref="C112:D112"/>
    <mergeCell ref="C75:C78"/>
    <mergeCell ref="D9:M9"/>
    <mergeCell ref="H42:M44"/>
    <mergeCell ref="B57:F57"/>
    <mergeCell ref="B67:E67"/>
    <mergeCell ref="B73:E73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5"/>
  <sheetViews>
    <sheetView topLeftCell="B106" workbookViewId="0">
      <selection activeCell="D15" sqref="D15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228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" customHeight="1" x14ac:dyDescent="0.25">
      <c r="B14" s="3">
        <v>1</v>
      </c>
      <c r="C14" s="4" t="s">
        <v>1</v>
      </c>
      <c r="D14" s="52" t="s">
        <v>196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241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6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6" ht="63" x14ac:dyDescent="0.25">
      <c r="B20" s="3">
        <v>4</v>
      </c>
      <c r="C20" s="4" t="s">
        <v>214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21.75" customHeight="1" x14ac:dyDescent="0.25">
      <c r="B21" s="3">
        <v>5</v>
      </c>
      <c r="C21" s="4" t="s">
        <v>5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6</v>
      </c>
      <c r="C22" s="4" t="s">
        <v>6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6" ht="19.5" customHeight="1" x14ac:dyDescent="0.25">
      <c r="B23" s="3">
        <v>7</v>
      </c>
      <c r="C23" s="4" t="s">
        <v>7</v>
      </c>
      <c r="D23" s="4" t="s">
        <v>64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33.75" customHeight="1" x14ac:dyDescent="0.25">
      <c r="B24" s="3">
        <v>8</v>
      </c>
      <c r="C24" s="4" t="s">
        <v>8</v>
      </c>
      <c r="D24" s="4" t="s">
        <v>65</v>
      </c>
      <c r="E24" s="3"/>
      <c r="F24" s="3"/>
      <c r="G24" s="3"/>
      <c r="H24" s="3"/>
      <c r="I24" s="3"/>
      <c r="J24" s="3"/>
      <c r="K24" s="3"/>
      <c r="L24" s="3"/>
      <c r="M24" s="3"/>
    </row>
    <row r="25" spans="2:16" ht="23.25" customHeight="1" x14ac:dyDescent="0.25">
      <c r="B25" s="3">
        <v>9</v>
      </c>
      <c r="C25" s="4" t="s">
        <v>9</v>
      </c>
      <c r="D25" s="4"/>
      <c r="E25" s="3"/>
      <c r="F25" s="3"/>
      <c r="G25" s="3"/>
      <c r="H25" s="3"/>
      <c r="I25" s="3"/>
      <c r="J25" s="3"/>
      <c r="K25" s="3"/>
      <c r="L25" s="3"/>
      <c r="M25" s="3"/>
    </row>
    <row r="26" spans="2:16" ht="92.25" customHeight="1" x14ac:dyDescent="0.25">
      <c r="B26" s="40">
        <v>10</v>
      </c>
      <c r="C26" s="22" t="s">
        <v>10</v>
      </c>
      <c r="D26" s="29" t="s">
        <v>198</v>
      </c>
      <c r="E26" s="3"/>
      <c r="F26" s="75"/>
      <c r="G26" s="30"/>
      <c r="H26" s="30"/>
      <c r="I26" s="1"/>
      <c r="J26" s="1"/>
      <c r="K26" s="1"/>
      <c r="L26" s="1"/>
      <c r="M26" s="1"/>
      <c r="N26" s="1"/>
      <c r="O26" s="1"/>
      <c r="P26" s="1"/>
    </row>
    <row r="27" spans="2:16" ht="74.25" customHeight="1" x14ac:dyDescent="0.25">
      <c r="B27" s="3">
        <v>11</v>
      </c>
      <c r="C27" s="4" t="s">
        <v>11</v>
      </c>
      <c r="D27" s="4"/>
      <c r="E27" s="3"/>
      <c r="F27" s="36"/>
      <c r="G27" s="30"/>
      <c r="H27" s="30"/>
      <c r="I27" s="30"/>
      <c r="J27" s="30"/>
      <c r="K27" s="30"/>
      <c r="L27" s="30"/>
      <c r="M27" s="30"/>
      <c r="N27" s="1"/>
      <c r="O27" s="1"/>
      <c r="P27" s="1"/>
    </row>
    <row r="28" spans="2:16" ht="30" customHeight="1" x14ac:dyDescent="0.25">
      <c r="B28" s="3">
        <v>12</v>
      </c>
      <c r="C28" s="4" t="s">
        <v>12</v>
      </c>
      <c r="D28" s="4"/>
      <c r="E28" s="3"/>
      <c r="F28" s="37"/>
      <c r="G28" s="30"/>
      <c r="H28" s="30"/>
      <c r="I28" s="30"/>
      <c r="J28" s="30"/>
      <c r="K28" s="30"/>
      <c r="L28" s="30"/>
      <c r="M28" s="30"/>
      <c r="N28" s="1"/>
      <c r="O28" s="1"/>
      <c r="P28" s="1"/>
    </row>
    <row r="29" spans="2:16" ht="27.75" customHeight="1" x14ac:dyDescent="0.25">
      <c r="B29" s="3">
        <v>13</v>
      </c>
      <c r="C29" s="4" t="s">
        <v>13</v>
      </c>
      <c r="D29" s="9" t="s">
        <v>164</v>
      </c>
      <c r="E29" s="3"/>
      <c r="F29" s="21"/>
      <c r="G29" s="30"/>
      <c r="H29" s="30"/>
      <c r="I29" s="30"/>
      <c r="J29" s="30"/>
      <c r="K29" s="30"/>
      <c r="L29" s="30"/>
      <c r="M29" s="30"/>
      <c r="N29" s="1"/>
      <c r="O29" s="1"/>
      <c r="P29" s="1"/>
    </row>
    <row r="30" spans="2:16" ht="95.25" customHeight="1" x14ac:dyDescent="0.25">
      <c r="B30" s="3">
        <v>14</v>
      </c>
      <c r="C30" s="4" t="s">
        <v>14</v>
      </c>
      <c r="D30" s="7"/>
      <c r="E30" s="3"/>
      <c r="F30" s="21"/>
      <c r="G30" s="30"/>
      <c r="H30" s="30"/>
      <c r="I30" s="30"/>
      <c r="J30" s="30"/>
      <c r="K30" s="30"/>
      <c r="L30" s="30"/>
      <c r="M30" s="3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30"/>
      <c r="H31" s="30"/>
      <c r="I31" s="30"/>
      <c r="J31" s="30"/>
      <c r="K31" s="30"/>
      <c r="L31" s="30"/>
      <c r="M31" s="30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30"/>
      <c r="H32" s="30"/>
      <c r="I32" s="30"/>
      <c r="J32" s="30"/>
      <c r="K32" s="30"/>
      <c r="L32" s="30"/>
      <c r="M32" s="30"/>
      <c r="N32" s="1"/>
      <c r="O32" s="1"/>
      <c r="P32" s="1"/>
    </row>
    <row r="33" spans="2:16" ht="18.75" x14ac:dyDescent="0.25">
      <c r="B33" s="6"/>
      <c r="C33" s="6"/>
      <c r="D33" s="6" t="s">
        <v>15</v>
      </c>
      <c r="E33" s="6"/>
      <c r="F33" s="21"/>
      <c r="G33" s="30"/>
      <c r="H33" s="30"/>
      <c r="I33" s="30"/>
      <c r="J33" s="30"/>
      <c r="K33" s="30"/>
      <c r="L33" s="30"/>
      <c r="M33" s="30"/>
      <c r="N33" s="1"/>
      <c r="O33" s="1"/>
      <c r="P33" s="1"/>
    </row>
    <row r="34" spans="2:16" ht="18.75" x14ac:dyDescent="0.25">
      <c r="B34" s="3"/>
      <c r="C34" s="3"/>
      <c r="D34" s="3"/>
      <c r="E34" s="3"/>
      <c r="F34" s="21"/>
      <c r="G34" s="30"/>
      <c r="H34" s="30"/>
      <c r="I34" s="30"/>
      <c r="J34" s="30"/>
      <c r="K34" s="30"/>
      <c r="L34" s="30"/>
      <c r="M34" s="30"/>
      <c r="N34" s="1"/>
      <c r="O34" s="1"/>
      <c r="P34" s="1"/>
    </row>
    <row r="35" spans="2:16" ht="72.75" customHeight="1" x14ac:dyDescent="0.25">
      <c r="B35" s="3">
        <v>15</v>
      </c>
      <c r="C35" s="4" t="s">
        <v>16</v>
      </c>
      <c r="D35" s="4"/>
      <c r="E35" s="3"/>
      <c r="F35" s="20"/>
      <c r="G35" s="3"/>
      <c r="H35" s="3"/>
      <c r="I35" s="3"/>
      <c r="J35" s="3"/>
      <c r="K35" s="3"/>
      <c r="L35" s="3"/>
      <c r="M35" s="3"/>
    </row>
    <row r="36" spans="2:16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6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6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6" ht="65.25" customHeight="1" x14ac:dyDescent="0.25">
      <c r="B42" s="3">
        <v>19</v>
      </c>
      <c r="C42" s="22" t="s">
        <v>19</v>
      </c>
      <c r="D42" s="22" t="s">
        <v>197</v>
      </c>
      <c r="E42" s="3"/>
      <c r="F42" s="3"/>
      <c r="G42" s="3"/>
      <c r="H42" s="3"/>
      <c r="I42" s="3"/>
      <c r="J42" s="3"/>
      <c r="K42" s="3"/>
      <c r="L42" s="3"/>
      <c r="M42" s="3"/>
    </row>
    <row r="43" spans="2:16" ht="66" customHeight="1" x14ac:dyDescent="0.25">
      <c r="B43" s="3">
        <v>20</v>
      </c>
      <c r="C43" s="23" t="s">
        <v>22</v>
      </c>
      <c r="D43" s="49" t="s">
        <v>196</v>
      </c>
      <c r="E43" s="21"/>
      <c r="F43" s="20"/>
      <c r="H43" s="86"/>
      <c r="I43" s="86"/>
      <c r="J43" s="86"/>
      <c r="K43" s="86"/>
      <c r="L43" s="86"/>
      <c r="M43" s="86"/>
    </row>
    <row r="44" spans="2:16" ht="50.25" customHeight="1" x14ac:dyDescent="0.25">
      <c r="B44" s="3">
        <v>21</v>
      </c>
      <c r="C44" s="4" t="s">
        <v>23</v>
      </c>
      <c r="D44" s="43" t="s">
        <v>216</v>
      </c>
      <c r="E44" s="21"/>
      <c r="F44" s="20"/>
      <c r="G44" s="28"/>
      <c r="H44" s="86"/>
      <c r="I44" s="86"/>
      <c r="J44" s="86"/>
      <c r="K44" s="86"/>
      <c r="L44" s="86"/>
      <c r="M44" s="86"/>
    </row>
    <row r="45" spans="2:16" ht="62.25" customHeight="1" x14ac:dyDescent="0.25">
      <c r="B45" s="3">
        <v>22</v>
      </c>
      <c r="C45" s="4" t="s">
        <v>24</v>
      </c>
      <c r="D45" s="34"/>
      <c r="E45" s="20"/>
      <c r="F45" s="33"/>
      <c r="G45" s="28"/>
      <c r="H45" s="86"/>
      <c r="I45" s="86"/>
      <c r="J45" s="86"/>
      <c r="K45" s="86"/>
      <c r="L45" s="86"/>
      <c r="M45" s="86"/>
    </row>
    <row r="46" spans="2:16" ht="18.75" x14ac:dyDescent="0.25">
      <c r="B46" s="3"/>
      <c r="C46" s="3"/>
      <c r="D46" s="3"/>
      <c r="E46" s="20"/>
      <c r="F46" s="3"/>
      <c r="G46" s="3"/>
      <c r="H46" s="3"/>
      <c r="I46" s="3"/>
      <c r="J46" s="3"/>
      <c r="K46" s="3"/>
      <c r="L46" s="3"/>
      <c r="M46" s="3"/>
    </row>
    <row r="47" spans="2:16" ht="18.75" x14ac:dyDescent="0.3">
      <c r="B47" s="6"/>
      <c r="C47" s="6"/>
      <c r="D47" s="6" t="s">
        <v>25</v>
      </c>
      <c r="E47" s="26"/>
      <c r="F47" s="3"/>
      <c r="G47" s="3"/>
      <c r="H47" s="3"/>
      <c r="I47" s="3"/>
      <c r="J47" s="3"/>
      <c r="K47" s="3"/>
      <c r="L47" s="3"/>
      <c r="M47" s="3"/>
    </row>
    <row r="48" spans="2:16" ht="15.75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ht="78.75" x14ac:dyDescent="0.25">
      <c r="B49" s="3">
        <v>23</v>
      </c>
      <c r="C49" s="4" t="s">
        <v>26</v>
      </c>
      <c r="D49" s="4"/>
      <c r="E49" s="3"/>
      <c r="F49" s="3"/>
      <c r="G49" s="3"/>
      <c r="H49" s="3"/>
      <c r="I49" s="3"/>
      <c r="J49" s="3"/>
      <c r="K49" s="3"/>
      <c r="L49" s="3"/>
      <c r="M49" s="3"/>
    </row>
    <row r="50" spans="2:13" ht="47.25" x14ac:dyDescent="0.25">
      <c r="B50" s="3">
        <v>24</v>
      </c>
      <c r="C50" s="4" t="s">
        <v>27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63" x14ac:dyDescent="0.25">
      <c r="B51" s="3">
        <v>25</v>
      </c>
      <c r="C51" s="4" t="s">
        <v>28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15.75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6"/>
      <c r="C53" s="6"/>
      <c r="D53" s="6" t="s">
        <v>29</v>
      </c>
      <c r="E53" s="6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3"/>
      <c r="C54" s="8" t="s">
        <v>30</v>
      </c>
      <c r="D54" s="8" t="s">
        <v>29</v>
      </c>
      <c r="E54" s="3"/>
      <c r="F54" s="3"/>
      <c r="G54" s="3"/>
      <c r="H54" s="3"/>
      <c r="I54" s="3"/>
      <c r="J54" s="3"/>
      <c r="K54" s="3"/>
      <c r="L54" s="3"/>
      <c r="M54" s="3"/>
    </row>
    <row r="55" spans="2:13" ht="110.25" customHeight="1" x14ac:dyDescent="0.25">
      <c r="B55" s="3">
        <v>26</v>
      </c>
      <c r="C55" s="4" t="s">
        <v>92</v>
      </c>
      <c r="D55" s="4"/>
      <c r="E55" s="3"/>
      <c r="F55" s="3"/>
      <c r="G55" s="3"/>
      <c r="H55" s="3"/>
      <c r="I55" s="3"/>
      <c r="J55" s="3"/>
      <c r="K55" s="3"/>
      <c r="L55" s="3"/>
      <c r="M55" s="3"/>
    </row>
    <row r="56" spans="2:13" ht="15.75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27.75" customHeight="1" x14ac:dyDescent="0.25">
      <c r="B58" s="87" t="s">
        <v>31</v>
      </c>
      <c r="C58" s="87"/>
      <c r="D58" s="87"/>
      <c r="E58" s="87"/>
      <c r="F58" s="85"/>
      <c r="G58" s="3"/>
      <c r="H58" s="3"/>
      <c r="I58" s="3"/>
      <c r="J58" s="3"/>
      <c r="K58" s="3"/>
      <c r="L58" s="3"/>
      <c r="M58" s="3"/>
    </row>
    <row r="59" spans="2:13" ht="15.75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ht="72.75" customHeight="1" x14ac:dyDescent="0.25">
      <c r="B60" s="3">
        <v>41</v>
      </c>
      <c r="C60" s="9" t="s">
        <v>39</v>
      </c>
      <c r="D60" s="9" t="s">
        <v>32</v>
      </c>
      <c r="E60" s="9" t="s">
        <v>33</v>
      </c>
      <c r="F60" s="9" t="s">
        <v>34</v>
      </c>
      <c r="G60" s="30"/>
      <c r="H60" s="3"/>
      <c r="I60" s="3"/>
      <c r="J60" s="3"/>
      <c r="K60" s="3"/>
      <c r="L60" s="3"/>
      <c r="M60" s="3"/>
    </row>
    <row r="61" spans="2:13" ht="15.75" x14ac:dyDescent="0.25">
      <c r="B61" s="3"/>
      <c r="C61" s="4" t="s">
        <v>35</v>
      </c>
      <c r="D61" s="4"/>
      <c r="E61" s="4"/>
      <c r="F61" s="4"/>
      <c r="G61" s="3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36</v>
      </c>
      <c r="D62" s="4"/>
      <c r="E62" s="4"/>
      <c r="F62" s="4"/>
      <c r="G62" s="30"/>
      <c r="H62" s="3"/>
      <c r="I62" s="3"/>
      <c r="J62" s="3"/>
      <c r="K62" s="3"/>
      <c r="L62" s="3"/>
      <c r="M62" s="3"/>
    </row>
    <row r="63" spans="2:13" ht="15.75" hidden="1" x14ac:dyDescent="0.25">
      <c r="B63" s="3"/>
      <c r="C63" s="4"/>
      <c r="D63" s="4"/>
      <c r="E63" s="4"/>
      <c r="F63" s="4"/>
      <c r="G63" s="3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3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3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30"/>
      <c r="H66" s="3"/>
      <c r="I66" s="3"/>
      <c r="J66" s="3"/>
      <c r="K66" s="3"/>
      <c r="L66" s="3"/>
      <c r="M66" s="3"/>
    </row>
    <row r="67" spans="2:13" ht="15.75" x14ac:dyDescent="0.25">
      <c r="B67" s="3"/>
      <c r="C67" s="30"/>
      <c r="D67" s="30"/>
      <c r="E67" s="30"/>
      <c r="F67" s="30"/>
      <c r="G67" s="30"/>
      <c r="H67" s="3"/>
      <c r="I67" s="3"/>
      <c r="J67" s="3"/>
      <c r="K67" s="3"/>
      <c r="L67" s="3"/>
      <c r="M67" s="3"/>
    </row>
    <row r="68" spans="2:13" ht="27.75" customHeight="1" x14ac:dyDescent="0.25">
      <c r="B68" s="88" t="s">
        <v>37</v>
      </c>
      <c r="C68" s="89"/>
      <c r="D68" s="89"/>
      <c r="E68" s="89"/>
      <c r="F68" s="30"/>
      <c r="G68" s="30"/>
      <c r="H68" s="3"/>
      <c r="I68" s="3"/>
      <c r="J68" s="3"/>
      <c r="K68" s="3"/>
      <c r="L68" s="3"/>
      <c r="M68" s="3"/>
    </row>
    <row r="69" spans="2:13" ht="15.75" x14ac:dyDescent="0.25">
      <c r="B69" s="3"/>
      <c r="C69" s="30"/>
      <c r="D69" s="30"/>
      <c r="E69" s="30"/>
      <c r="F69" s="30"/>
      <c r="G69" s="30"/>
      <c r="H69" s="3"/>
      <c r="I69" s="3"/>
      <c r="J69" s="3"/>
      <c r="K69" s="3"/>
      <c r="L69" s="3"/>
      <c r="M69" s="3"/>
    </row>
    <row r="70" spans="2:13" ht="47.25" x14ac:dyDescent="0.25">
      <c r="B70" s="3">
        <v>42</v>
      </c>
      <c r="C70" s="9" t="s">
        <v>38</v>
      </c>
      <c r="D70" s="9" t="s">
        <v>40</v>
      </c>
      <c r="E70" s="9" t="s">
        <v>41</v>
      </c>
      <c r="F70" s="30"/>
      <c r="G70" s="30"/>
      <c r="H70" s="3"/>
      <c r="I70" s="3"/>
      <c r="J70" s="3"/>
      <c r="K70" s="3"/>
      <c r="L70" s="3"/>
      <c r="M70" s="3"/>
    </row>
    <row r="71" spans="2:13" ht="15.75" x14ac:dyDescent="0.25">
      <c r="B71" s="3"/>
      <c r="C71" s="4" t="s">
        <v>35</v>
      </c>
      <c r="D71" s="4"/>
      <c r="E71" s="4"/>
      <c r="F71" s="30"/>
      <c r="G71" s="3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36</v>
      </c>
      <c r="D72" s="4"/>
      <c r="E72" s="4"/>
      <c r="F72" s="30"/>
      <c r="G72" s="30"/>
      <c r="H72" s="3"/>
      <c r="I72" s="3"/>
      <c r="J72" s="3"/>
      <c r="K72" s="3"/>
      <c r="L72" s="3"/>
      <c r="M72" s="3"/>
    </row>
    <row r="73" spans="2:13" ht="15.75" x14ac:dyDescent="0.25">
      <c r="B73" s="3"/>
      <c r="C73" s="30"/>
      <c r="D73" s="30"/>
      <c r="E73" s="30"/>
      <c r="F73" s="30"/>
      <c r="G73" s="30"/>
      <c r="H73" s="3"/>
      <c r="I73" s="3"/>
      <c r="J73" s="3"/>
      <c r="K73" s="3"/>
      <c r="L73" s="3"/>
      <c r="M73" s="3"/>
    </row>
    <row r="74" spans="2:13" ht="15.75" x14ac:dyDescent="0.25">
      <c r="B74" s="88" t="s">
        <v>42</v>
      </c>
      <c r="C74" s="89"/>
      <c r="D74" s="89"/>
      <c r="E74" s="89"/>
      <c r="F74" s="30"/>
      <c r="G74" s="30"/>
      <c r="H74" s="3"/>
      <c r="I74" s="3"/>
      <c r="J74" s="3"/>
      <c r="K74" s="3"/>
      <c r="L74" s="3"/>
      <c r="M74" s="3"/>
    </row>
    <row r="75" spans="2:13" ht="15.75" x14ac:dyDescent="0.25">
      <c r="B75" s="3"/>
      <c r="C75" s="30"/>
      <c r="D75" s="30"/>
      <c r="E75" s="30"/>
      <c r="F75" s="30"/>
      <c r="G75" s="30"/>
      <c r="H75" s="3"/>
      <c r="I75" s="3"/>
      <c r="J75" s="3"/>
      <c r="K75" s="3"/>
      <c r="L75" s="3"/>
      <c r="M75" s="3"/>
    </row>
    <row r="76" spans="2:13" ht="31.5" x14ac:dyDescent="0.25">
      <c r="B76" s="3"/>
      <c r="C76" s="82" t="s">
        <v>46</v>
      </c>
      <c r="D76" s="9" t="s">
        <v>43</v>
      </c>
      <c r="E76" s="9" t="s">
        <v>44</v>
      </c>
      <c r="F76" s="9" t="s">
        <v>45</v>
      </c>
      <c r="G76" s="30"/>
      <c r="H76" s="3"/>
      <c r="I76" s="3"/>
      <c r="J76" s="3"/>
      <c r="K76" s="3"/>
      <c r="L76" s="3"/>
      <c r="M76" s="3"/>
    </row>
    <row r="77" spans="2:13" ht="15.75" x14ac:dyDescent="0.25">
      <c r="B77" s="3"/>
      <c r="C77" s="83"/>
      <c r="D77" s="9"/>
      <c r="E77" s="9"/>
      <c r="F77" s="9"/>
      <c r="G77" s="3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30"/>
      <c r="H78" s="3"/>
      <c r="I78" s="3"/>
      <c r="J78" s="3"/>
      <c r="K78" s="3"/>
      <c r="L78" s="3"/>
      <c r="M78" s="3"/>
    </row>
    <row r="79" spans="2:13" ht="15.75" x14ac:dyDescent="0.25">
      <c r="B79" s="3"/>
      <c r="C79" s="84"/>
      <c r="D79" s="4"/>
      <c r="E79" s="4"/>
      <c r="F79" s="4"/>
      <c r="G79" s="30"/>
      <c r="H79" s="3"/>
      <c r="I79" s="3"/>
      <c r="J79" s="3"/>
      <c r="K79" s="3"/>
      <c r="L79" s="3"/>
      <c r="M79" s="3"/>
    </row>
    <row r="80" spans="2:13" ht="15.75" x14ac:dyDescent="0.25">
      <c r="B80" s="3"/>
      <c r="C80" s="30"/>
      <c r="D80" s="30"/>
      <c r="E80" s="30"/>
      <c r="F80" s="30"/>
      <c r="G80" s="30"/>
      <c r="H80" s="3"/>
      <c r="I80" s="3"/>
      <c r="J80" s="3"/>
      <c r="K80" s="3"/>
      <c r="L80" s="3"/>
      <c r="M80" s="3"/>
    </row>
    <row r="81" spans="2:13" ht="31.5" x14ac:dyDescent="0.25">
      <c r="B81" s="3"/>
      <c r="C81" s="82" t="s">
        <v>47</v>
      </c>
      <c r="D81" s="9" t="s">
        <v>43</v>
      </c>
      <c r="E81" s="9" t="s">
        <v>44</v>
      </c>
      <c r="F81" s="9" t="s">
        <v>45</v>
      </c>
      <c r="G81" s="30"/>
      <c r="H81" s="3"/>
      <c r="I81" s="3"/>
      <c r="J81" s="3"/>
      <c r="K81" s="3"/>
      <c r="L81" s="3"/>
      <c r="M81" s="3"/>
    </row>
    <row r="82" spans="2:13" ht="15.75" x14ac:dyDescent="0.25">
      <c r="B82" s="3"/>
      <c r="C82" s="83"/>
      <c r="D82" s="9"/>
      <c r="E82" s="9"/>
      <c r="F82" s="9"/>
      <c r="G82" s="3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30"/>
      <c r="H83" s="3"/>
      <c r="I83" s="3"/>
      <c r="J83" s="3"/>
      <c r="K83" s="3"/>
      <c r="L83" s="3"/>
      <c r="M83" s="3"/>
    </row>
    <row r="84" spans="2:13" ht="15.75" x14ac:dyDescent="0.25">
      <c r="B84" s="3"/>
      <c r="C84" s="84"/>
      <c r="D84" s="4"/>
      <c r="E84" s="4"/>
      <c r="F84" s="4"/>
      <c r="G84" s="30"/>
      <c r="H84" s="3"/>
      <c r="I84" s="3"/>
      <c r="J84" s="3"/>
      <c r="K84" s="3"/>
      <c r="L84" s="3"/>
      <c r="M84" s="3"/>
    </row>
    <row r="85" spans="2:13" ht="15.75" x14ac:dyDescent="0.25">
      <c r="B85" s="3"/>
      <c r="C85" s="30"/>
      <c r="D85" s="30"/>
      <c r="E85" s="30"/>
      <c r="F85" s="30"/>
      <c r="G85" s="30"/>
      <c r="H85" s="3"/>
      <c r="I85" s="3"/>
      <c r="J85" s="3"/>
      <c r="K85" s="3"/>
      <c r="L85" s="3"/>
      <c r="M85" s="3"/>
    </row>
    <row r="86" spans="2:13" ht="15.75" x14ac:dyDescent="0.25">
      <c r="B86" s="3"/>
      <c r="C86" s="30"/>
      <c r="D86" s="30"/>
      <c r="E86" s="30"/>
      <c r="F86" s="30"/>
      <c r="G86" s="30"/>
      <c r="H86" s="3"/>
      <c r="I86" s="3"/>
      <c r="J86" s="3"/>
      <c r="K86" s="3"/>
      <c r="L86" s="3"/>
      <c r="M86" s="3"/>
    </row>
    <row r="87" spans="2:13" ht="15.75" x14ac:dyDescent="0.25">
      <c r="B87" s="88" t="s">
        <v>48</v>
      </c>
      <c r="C87" s="89"/>
      <c r="D87" s="89"/>
      <c r="E87" s="89"/>
      <c r="F87" s="30"/>
      <c r="G87" s="30"/>
      <c r="H87" s="3"/>
      <c r="I87" s="3"/>
      <c r="J87" s="3"/>
      <c r="K87" s="3"/>
      <c r="L87" s="3"/>
      <c r="M87" s="3"/>
    </row>
    <row r="88" spans="2:13" ht="15.75" x14ac:dyDescent="0.25">
      <c r="B88" s="3"/>
      <c r="C88" s="30"/>
      <c r="D88" s="30"/>
      <c r="E88" s="30"/>
      <c r="F88" s="30"/>
      <c r="G88" s="30"/>
      <c r="H88" s="3"/>
      <c r="I88" s="3"/>
      <c r="J88" s="3"/>
      <c r="K88" s="3"/>
      <c r="L88" s="3"/>
      <c r="M88" s="3"/>
    </row>
    <row r="89" spans="2:13" ht="43.5" customHeight="1" x14ac:dyDescent="0.25">
      <c r="B89" s="3"/>
      <c r="C89" s="99" t="s">
        <v>49</v>
      </c>
      <c r="D89" s="99" t="s">
        <v>50</v>
      </c>
      <c r="E89" s="101" t="s">
        <v>51</v>
      </c>
      <c r="F89" s="102"/>
      <c r="G89" s="3"/>
      <c r="H89" s="3"/>
      <c r="I89" s="3"/>
      <c r="J89" s="3"/>
      <c r="K89" s="3"/>
      <c r="L89" s="3"/>
      <c r="M89" s="3"/>
    </row>
    <row r="90" spans="2:13" ht="15.75" x14ac:dyDescent="0.25">
      <c r="B90" s="3"/>
      <c r="C90" s="100"/>
      <c r="D90" s="100"/>
      <c r="E90" s="11" t="s">
        <v>52</v>
      </c>
      <c r="F90" s="11" t="s">
        <v>53</v>
      </c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2" t="s">
        <v>69</v>
      </c>
      <c r="D91" s="7"/>
      <c r="E91" s="7"/>
      <c r="F91" s="7"/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12" t="s">
        <v>70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71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31.5" x14ac:dyDescent="0.25">
      <c r="B94" s="3"/>
      <c r="C94" s="13" t="s">
        <v>68</v>
      </c>
      <c r="D94" s="7"/>
      <c r="E94" s="50"/>
      <c r="F94" s="50"/>
      <c r="G94" s="3"/>
      <c r="H94" s="3"/>
      <c r="I94" s="3"/>
      <c r="J94" s="3"/>
      <c r="K94" s="3"/>
      <c r="L94" s="3"/>
      <c r="M94" s="3"/>
    </row>
    <row r="95" spans="2:13" ht="47.25" x14ac:dyDescent="0.25">
      <c r="B95" s="3"/>
      <c r="C95" s="12" t="s">
        <v>72</v>
      </c>
      <c r="D95" s="7"/>
      <c r="E95" s="50"/>
      <c r="F95" s="50"/>
      <c r="G95" s="3"/>
      <c r="H95" s="3"/>
      <c r="I95" s="3"/>
      <c r="J95" s="3"/>
      <c r="K95" s="3"/>
      <c r="L95" s="3"/>
      <c r="M95" s="3"/>
    </row>
    <row r="96" spans="2:13" ht="15.75" x14ac:dyDescent="0.25">
      <c r="B96" s="3"/>
      <c r="C96" s="13" t="s">
        <v>73</v>
      </c>
      <c r="D96" s="7"/>
      <c r="E96" s="50"/>
      <c r="F96" s="50"/>
      <c r="G96" s="3"/>
      <c r="H96" s="3"/>
      <c r="I96" s="3"/>
      <c r="J96" s="3"/>
      <c r="K96" s="3"/>
      <c r="L96" s="3"/>
      <c r="M96" s="3"/>
    </row>
    <row r="97" spans="2:13" ht="15.75" x14ac:dyDescent="0.25">
      <c r="B97" s="3"/>
      <c r="C97" s="13" t="s">
        <v>74</v>
      </c>
      <c r="D97" s="7"/>
      <c r="E97" s="50"/>
      <c r="F97" s="50"/>
      <c r="G97" s="3"/>
      <c r="H97" s="3"/>
      <c r="I97" s="3"/>
      <c r="J97" s="3"/>
      <c r="K97" s="3"/>
      <c r="L97" s="3"/>
      <c r="M97" s="3"/>
    </row>
    <row r="98" spans="2:13" ht="15.75" x14ac:dyDescent="0.25">
      <c r="B98" s="3"/>
      <c r="C98" s="2" t="s">
        <v>75</v>
      </c>
      <c r="D98" s="7"/>
      <c r="E98" s="50"/>
      <c r="F98" s="50"/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13" t="s">
        <v>76</v>
      </c>
      <c r="D99" s="7"/>
      <c r="E99" s="50"/>
      <c r="F99" s="50"/>
      <c r="G99" s="3"/>
      <c r="H99" s="3"/>
      <c r="I99" s="3"/>
      <c r="J99" s="3"/>
      <c r="K99" s="3"/>
      <c r="L99" s="3"/>
      <c r="M99" s="3"/>
    </row>
    <row r="100" spans="2:13" ht="47.25" x14ac:dyDescent="0.25">
      <c r="B100" s="3"/>
      <c r="C100" s="15" t="s">
        <v>77</v>
      </c>
      <c r="D100" s="7"/>
      <c r="E100" s="50"/>
      <c r="F100" s="50"/>
      <c r="G100" s="3"/>
      <c r="H100" s="3"/>
      <c r="I100" s="3"/>
      <c r="J100" s="3"/>
      <c r="K100" s="3"/>
      <c r="L100" s="3"/>
      <c r="M100" s="3"/>
    </row>
    <row r="101" spans="2:13" ht="31.5" x14ac:dyDescent="0.25">
      <c r="B101" s="3"/>
      <c r="C101" s="15" t="s">
        <v>78</v>
      </c>
      <c r="D101" s="7"/>
      <c r="E101" s="50"/>
      <c r="F101" s="50"/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2" t="s">
        <v>79</v>
      </c>
      <c r="D102" s="7"/>
      <c r="E102" s="50"/>
      <c r="F102" s="50"/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13" t="s">
        <v>80</v>
      </c>
      <c r="D103" s="7"/>
      <c r="E103" s="50"/>
      <c r="F103" s="50"/>
      <c r="G103" s="3"/>
      <c r="H103" s="3"/>
      <c r="I103" s="3"/>
      <c r="J103" s="3"/>
      <c r="K103" s="3"/>
      <c r="L103" s="3"/>
      <c r="M103" s="3"/>
    </row>
    <row r="104" spans="2:13" ht="15.75" x14ac:dyDescent="0.25">
      <c r="B104" s="3"/>
      <c r="C104" s="13" t="s">
        <v>81</v>
      </c>
      <c r="D104" s="7"/>
      <c r="E104" s="50"/>
      <c r="F104" s="50"/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82</v>
      </c>
      <c r="D105" s="7"/>
      <c r="E105" s="50"/>
      <c r="F105" s="50"/>
      <c r="G105" s="3"/>
      <c r="H105" s="3"/>
      <c r="I105" s="3"/>
      <c r="J105" s="3"/>
      <c r="K105" s="3"/>
      <c r="L105" s="3"/>
      <c r="M105" s="3"/>
    </row>
    <row r="106" spans="2:13" ht="15.75" x14ac:dyDescent="0.25">
      <c r="B106" s="3"/>
      <c r="C106" s="13" t="s">
        <v>83</v>
      </c>
      <c r="D106" s="7"/>
      <c r="E106" s="50"/>
      <c r="F106" s="50"/>
      <c r="G106" s="3"/>
      <c r="H106" s="3"/>
      <c r="I106" s="3"/>
      <c r="J106" s="3"/>
      <c r="K106" s="3"/>
      <c r="L106" s="3"/>
      <c r="M106" s="3"/>
    </row>
    <row r="107" spans="2:13" ht="15.75" x14ac:dyDescent="0.25">
      <c r="B107" s="3"/>
      <c r="C107" s="13" t="s">
        <v>84</v>
      </c>
      <c r="D107" s="7"/>
      <c r="E107" s="50"/>
      <c r="F107" s="50"/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2" t="s">
        <v>85</v>
      </c>
      <c r="D108" s="7"/>
      <c r="E108" s="50"/>
      <c r="F108" s="50"/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13" t="s">
        <v>86</v>
      </c>
      <c r="D109" s="7"/>
      <c r="E109" s="50"/>
      <c r="F109" s="50"/>
      <c r="G109" s="3"/>
      <c r="H109" s="3"/>
      <c r="I109" s="3"/>
      <c r="J109" s="3"/>
      <c r="K109" s="3"/>
      <c r="L109" s="3"/>
      <c r="M109" s="3"/>
    </row>
    <row r="110" spans="2:13" ht="47.25" x14ac:dyDescent="0.25">
      <c r="B110" s="3"/>
      <c r="C110" s="15" t="s">
        <v>87</v>
      </c>
      <c r="D110" s="7"/>
      <c r="E110" s="50"/>
      <c r="F110" s="50"/>
      <c r="G110" s="3"/>
      <c r="H110" s="3"/>
      <c r="I110" s="3"/>
      <c r="J110" s="3"/>
      <c r="K110" s="3"/>
      <c r="L110" s="3"/>
      <c r="M110" s="3"/>
    </row>
    <row r="111" spans="2:13" ht="31.5" x14ac:dyDescent="0.25">
      <c r="B111" s="3"/>
      <c r="C111" s="13" t="s">
        <v>88</v>
      </c>
      <c r="D111" s="7"/>
      <c r="E111" s="50"/>
      <c r="F111" s="50"/>
      <c r="G111" s="3"/>
      <c r="H111" s="3"/>
      <c r="I111" s="3"/>
      <c r="J111" s="3"/>
      <c r="K111" s="3"/>
      <c r="L111" s="3"/>
      <c r="M111" s="3"/>
    </row>
    <row r="112" spans="2:13" ht="32.25" thickBot="1" x14ac:dyDescent="0.3">
      <c r="B112" s="3"/>
      <c r="C112" s="16" t="s">
        <v>89</v>
      </c>
      <c r="D112" s="7"/>
      <c r="E112" s="51" t="s">
        <v>261</v>
      </c>
      <c r="F112" s="51" t="s">
        <v>261</v>
      </c>
      <c r="G112" s="3"/>
      <c r="H112" s="3"/>
      <c r="I112" s="3"/>
      <c r="J112" s="3"/>
      <c r="K112" s="3"/>
      <c r="L112" s="3"/>
      <c r="M112" s="3"/>
    </row>
    <row r="113" spans="2:13" ht="36.75" customHeight="1" x14ac:dyDescent="0.25">
      <c r="B113" s="3"/>
      <c r="C113" s="103" t="s">
        <v>54</v>
      </c>
      <c r="D113" s="104"/>
      <c r="E113" s="7"/>
      <c r="F113" s="7"/>
      <c r="G113" s="3"/>
      <c r="H113" s="3"/>
      <c r="I113" s="3"/>
      <c r="J113" s="3"/>
      <c r="K113" s="3"/>
      <c r="L113" s="3"/>
      <c r="M113" s="3"/>
    </row>
    <row r="114" spans="2:13" ht="15.75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88" t="s">
        <v>55</v>
      </c>
      <c r="C115" s="89"/>
      <c r="D115" s="89"/>
      <c r="E115" s="89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ht="113.25" customHeight="1" x14ac:dyDescent="0.25">
      <c r="B117" s="3"/>
      <c r="C117" s="4" t="s">
        <v>56</v>
      </c>
      <c r="D117" s="4" t="s">
        <v>57</v>
      </c>
      <c r="E117" s="4" t="s">
        <v>58</v>
      </c>
      <c r="F117" s="4" t="s">
        <v>59</v>
      </c>
      <c r="G117" s="4" t="s">
        <v>60</v>
      </c>
      <c r="H117" s="4" t="s">
        <v>91</v>
      </c>
      <c r="I117" s="3"/>
      <c r="J117" s="3"/>
      <c r="K117" s="3"/>
      <c r="L117" s="3"/>
      <c r="M117" s="3"/>
    </row>
    <row r="118" spans="2:13" s="45" customFormat="1" ht="48.75" customHeight="1" x14ac:dyDescent="0.25">
      <c r="B118" s="40"/>
      <c r="C118" s="22" t="str">
        <f>D14</f>
        <v>Приобретение высоковольтной лаборатории</v>
      </c>
      <c r="D118" s="43" t="str">
        <f>D26</f>
        <v>Seba spektrum (новейшие западные технологии Seba КМТ) (высоковольтные испытания, предварительные методы поиска повреждений кабельных линий, точные (топографические) методы поиска повреждений кабельных линий, прожигание силовых кабелей)</v>
      </c>
      <c r="E118" s="72" t="s">
        <v>272</v>
      </c>
      <c r="F118" s="44">
        <v>14.4</v>
      </c>
      <c r="G118" s="44">
        <f>F118</f>
        <v>14.4</v>
      </c>
      <c r="H118" s="43"/>
      <c r="I118" s="40"/>
      <c r="J118" s="40"/>
      <c r="K118" s="40"/>
      <c r="L118" s="40"/>
      <c r="M118" s="40"/>
    </row>
    <row r="119" spans="2:13" ht="15.75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ht="15.75" x14ac:dyDescent="0.25">
      <c r="B120" s="3"/>
      <c r="C120" s="3"/>
      <c r="D120" s="18"/>
      <c r="E120" s="18" t="s">
        <v>61</v>
      </c>
      <c r="F120" s="18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/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90" t="s">
        <v>62</v>
      </c>
      <c r="E122" s="90"/>
      <c r="F122" s="90"/>
      <c r="G122" s="3"/>
      <c r="H122" s="3"/>
      <c r="I122" s="3"/>
      <c r="J122" s="3"/>
      <c r="K122" s="3"/>
      <c r="L122" s="3"/>
      <c r="M122" s="3"/>
    </row>
    <row r="123" spans="2:13" ht="16.5" thickBot="1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ht="15.75" x14ac:dyDescent="0.25">
      <c r="B124" s="3"/>
      <c r="C124" s="3"/>
      <c r="D124" s="91"/>
      <c r="E124" s="92"/>
      <c r="F124" s="92"/>
      <c r="G124" s="92"/>
      <c r="H124" s="9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4"/>
      <c r="E125" s="85"/>
      <c r="F125" s="85"/>
      <c r="G125" s="85"/>
      <c r="H125" s="95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6.5" thickBot="1" x14ac:dyDescent="0.3">
      <c r="B160" s="3"/>
      <c r="C160" s="3"/>
      <c r="D160" s="96"/>
      <c r="E160" s="97"/>
      <c r="F160" s="97"/>
      <c r="G160" s="97"/>
      <c r="H160" s="98"/>
      <c r="I160" s="3"/>
      <c r="J160" s="3"/>
      <c r="K160" s="3"/>
      <c r="L160" s="3"/>
      <c r="M160" s="3"/>
    </row>
    <row r="161" spans="2:13" ht="15.75" x14ac:dyDescent="0.25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</sheetData>
  <mergeCells count="15">
    <mergeCell ref="C113:D113"/>
    <mergeCell ref="B115:E115"/>
    <mergeCell ref="D122:F122"/>
    <mergeCell ref="D124:H160"/>
    <mergeCell ref="C76:C79"/>
    <mergeCell ref="C81:C84"/>
    <mergeCell ref="B87:E87"/>
    <mergeCell ref="C89:C90"/>
    <mergeCell ref="D89:D90"/>
    <mergeCell ref="E89:F89"/>
    <mergeCell ref="D10:M10"/>
    <mergeCell ref="H43:M45"/>
    <mergeCell ref="B58:F58"/>
    <mergeCell ref="B68:E68"/>
    <mergeCell ref="B74:E74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6"/>
  <sheetViews>
    <sheetView topLeftCell="B6" workbookViewId="0">
      <selection activeCell="J136" sqref="J136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161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" customHeight="1" x14ac:dyDescent="0.25">
      <c r="B14" s="3">
        <v>1</v>
      </c>
      <c r="C14" s="4" t="s">
        <v>1</v>
      </c>
      <c r="D14" s="81" t="s">
        <v>281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242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6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6" ht="63" x14ac:dyDescent="0.25">
      <c r="B20" s="3">
        <v>4</v>
      </c>
      <c r="C20" s="4" t="s">
        <v>214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21.75" customHeight="1" x14ac:dyDescent="0.25">
      <c r="B21" s="3">
        <v>5</v>
      </c>
      <c r="C21" s="4" t="s">
        <v>5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6</v>
      </c>
      <c r="C22" s="4" t="s">
        <v>6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6" ht="19.5" customHeight="1" x14ac:dyDescent="0.25">
      <c r="B23" s="3">
        <v>7</v>
      </c>
      <c r="C23" s="4" t="s">
        <v>7</v>
      </c>
      <c r="D23" s="4" t="s">
        <v>64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33.75" customHeight="1" x14ac:dyDescent="0.25">
      <c r="B24" s="3">
        <v>8</v>
      </c>
      <c r="C24" s="4" t="s">
        <v>8</v>
      </c>
      <c r="D24" s="4" t="s">
        <v>65</v>
      </c>
      <c r="E24" s="3"/>
      <c r="F24" s="3"/>
      <c r="G24" s="3"/>
      <c r="H24" s="3"/>
      <c r="I24" s="3"/>
      <c r="J24" s="3"/>
      <c r="K24" s="3"/>
      <c r="L24" s="3"/>
      <c r="M24" s="3"/>
    </row>
    <row r="25" spans="2:16" ht="23.25" customHeight="1" x14ac:dyDescent="0.25">
      <c r="B25" s="3">
        <v>9</v>
      </c>
      <c r="C25" s="4" t="s">
        <v>9</v>
      </c>
      <c r="D25" s="4"/>
      <c r="E25" s="3"/>
      <c r="F25" s="74"/>
      <c r="G25" s="74"/>
      <c r="H25" s="3"/>
      <c r="I25" s="3"/>
      <c r="J25" s="3"/>
      <c r="K25" s="3"/>
      <c r="L25" s="3"/>
      <c r="M25" s="3"/>
    </row>
    <row r="26" spans="2:16" ht="51" customHeight="1" x14ac:dyDescent="0.25">
      <c r="B26" s="40">
        <v>10</v>
      </c>
      <c r="C26" s="22" t="s">
        <v>10</v>
      </c>
      <c r="D26" s="42" t="s">
        <v>282</v>
      </c>
      <c r="E26" s="3"/>
      <c r="F26" s="75"/>
      <c r="G26" s="78"/>
      <c r="H26" s="73"/>
      <c r="I26" s="1"/>
      <c r="J26" s="1"/>
      <c r="K26" s="1"/>
      <c r="L26" s="1"/>
      <c r="M26" s="1"/>
      <c r="N26" s="1"/>
      <c r="O26" s="1"/>
      <c r="P26" s="1"/>
    </row>
    <row r="27" spans="2:16" ht="74.25" customHeight="1" x14ac:dyDescent="0.25">
      <c r="B27" s="3">
        <v>11</v>
      </c>
      <c r="C27" s="4" t="s">
        <v>11</v>
      </c>
      <c r="D27" s="4"/>
      <c r="E27" s="3"/>
      <c r="F27" s="77"/>
      <c r="G27" s="78"/>
      <c r="H27" s="73"/>
      <c r="I27" s="73"/>
      <c r="J27" s="73"/>
      <c r="K27" s="73"/>
      <c r="L27" s="73"/>
      <c r="M27" s="73"/>
      <c r="N27" s="1"/>
      <c r="O27" s="1"/>
      <c r="P27" s="1"/>
    </row>
    <row r="28" spans="2:16" ht="30" customHeight="1" x14ac:dyDescent="0.25">
      <c r="B28" s="3">
        <v>12</v>
      </c>
      <c r="C28" s="4" t="s">
        <v>12</v>
      </c>
      <c r="D28" s="4"/>
      <c r="E28" s="3"/>
      <c r="F28" s="37"/>
      <c r="G28" s="73"/>
      <c r="H28" s="73"/>
      <c r="I28" s="73"/>
      <c r="J28" s="73"/>
      <c r="K28" s="73"/>
      <c r="L28" s="73"/>
      <c r="M28" s="73"/>
      <c r="N28" s="1"/>
      <c r="O28" s="1"/>
      <c r="P28" s="1"/>
    </row>
    <row r="29" spans="2:16" ht="27.75" customHeight="1" x14ac:dyDescent="0.25">
      <c r="B29" s="3">
        <v>13</v>
      </c>
      <c r="C29" s="4" t="s">
        <v>13</v>
      </c>
      <c r="D29" s="9" t="s">
        <v>263</v>
      </c>
      <c r="E29" s="3"/>
      <c r="F29" s="21"/>
      <c r="G29" s="73"/>
      <c r="H29" s="73"/>
      <c r="I29" s="73"/>
      <c r="J29" s="73"/>
      <c r="K29" s="73"/>
      <c r="L29" s="73"/>
      <c r="M29" s="73"/>
      <c r="N29" s="1"/>
      <c r="O29" s="1"/>
      <c r="P29" s="1"/>
    </row>
    <row r="30" spans="2:16" ht="95.25" customHeight="1" x14ac:dyDescent="0.25">
      <c r="B30" s="3">
        <v>14</v>
      </c>
      <c r="C30" s="4" t="s">
        <v>14</v>
      </c>
      <c r="D30" s="7"/>
      <c r="E30" s="3"/>
      <c r="F30" s="21"/>
      <c r="G30" s="73"/>
      <c r="H30" s="73"/>
      <c r="I30" s="73"/>
      <c r="J30" s="73"/>
      <c r="K30" s="73"/>
      <c r="L30" s="73"/>
      <c r="M30" s="73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73"/>
      <c r="H31" s="73"/>
      <c r="I31" s="73"/>
      <c r="J31" s="73"/>
      <c r="K31" s="73"/>
      <c r="L31" s="73"/>
      <c r="M31" s="73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73"/>
      <c r="H32" s="73"/>
      <c r="I32" s="73"/>
      <c r="J32" s="73"/>
      <c r="K32" s="73"/>
      <c r="L32" s="73"/>
      <c r="M32" s="73"/>
      <c r="N32" s="1"/>
      <c r="O32" s="1"/>
      <c r="P32" s="1"/>
    </row>
    <row r="33" spans="2:16" ht="18.75" x14ac:dyDescent="0.25">
      <c r="B33" s="6"/>
      <c r="C33" s="6"/>
      <c r="D33" s="6" t="s">
        <v>15</v>
      </c>
      <c r="E33" s="6"/>
      <c r="F33" s="21"/>
      <c r="G33" s="73"/>
      <c r="H33" s="73"/>
      <c r="I33" s="73"/>
      <c r="J33" s="73"/>
      <c r="K33" s="73"/>
      <c r="L33" s="73"/>
      <c r="M33" s="73"/>
      <c r="N33" s="1"/>
      <c r="O33" s="1"/>
      <c r="P33" s="1"/>
    </row>
    <row r="34" spans="2:16" ht="18.75" x14ac:dyDescent="0.25">
      <c r="B34" s="3"/>
      <c r="C34" s="3"/>
      <c r="D34" s="3"/>
      <c r="E34" s="3"/>
      <c r="F34" s="21"/>
      <c r="G34" s="73"/>
      <c r="H34" s="73"/>
      <c r="I34" s="73"/>
      <c r="J34" s="73"/>
      <c r="K34" s="73"/>
      <c r="L34" s="73"/>
      <c r="M34" s="73"/>
      <c r="N34" s="1"/>
      <c r="O34" s="1"/>
      <c r="P34" s="1"/>
    </row>
    <row r="35" spans="2:16" ht="72.75" customHeight="1" x14ac:dyDescent="0.25">
      <c r="B35" s="3">
        <v>15</v>
      </c>
      <c r="C35" s="4" t="s">
        <v>16</v>
      </c>
      <c r="D35" s="4"/>
      <c r="E35" s="3"/>
      <c r="F35" s="20"/>
      <c r="G35" s="3"/>
      <c r="H35" s="3"/>
      <c r="I35" s="3"/>
      <c r="J35" s="3"/>
      <c r="K35" s="3"/>
      <c r="L35" s="3"/>
      <c r="M35" s="3"/>
    </row>
    <row r="36" spans="2:16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6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6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6" ht="30.75" customHeight="1" x14ac:dyDescent="0.25">
      <c r="B42" s="3">
        <v>19</v>
      </c>
      <c r="C42" s="22" t="s">
        <v>19</v>
      </c>
      <c r="D42" s="22" t="s">
        <v>67</v>
      </c>
      <c r="E42" s="3"/>
      <c r="F42" s="3"/>
      <c r="G42" s="3"/>
      <c r="H42" s="3"/>
      <c r="I42" s="3"/>
      <c r="J42" s="3"/>
      <c r="K42" s="3"/>
      <c r="L42" s="3"/>
      <c r="M42" s="3"/>
    </row>
    <row r="43" spans="2:16" ht="87" customHeight="1" x14ac:dyDescent="0.25">
      <c r="B43" s="3">
        <v>20</v>
      </c>
      <c r="C43" s="105" t="s">
        <v>22</v>
      </c>
      <c r="D43" s="80" t="s">
        <v>283</v>
      </c>
      <c r="E43" s="21"/>
      <c r="F43" s="20"/>
      <c r="H43" s="86"/>
      <c r="I43" s="86"/>
      <c r="J43" s="86"/>
      <c r="K43" s="86"/>
      <c r="L43" s="86"/>
      <c r="M43" s="86"/>
    </row>
    <row r="44" spans="2:16" ht="66" customHeight="1" x14ac:dyDescent="0.25">
      <c r="B44" s="3"/>
      <c r="C44" s="106"/>
      <c r="D44" s="47"/>
      <c r="E44" s="36"/>
      <c r="F44" s="35"/>
      <c r="G44" s="28"/>
      <c r="H44" s="86"/>
      <c r="I44" s="86"/>
      <c r="J44" s="86"/>
      <c r="K44" s="86"/>
      <c r="L44" s="86"/>
      <c r="M44" s="86"/>
    </row>
    <row r="45" spans="2:16" ht="50.25" customHeight="1" x14ac:dyDescent="0.25">
      <c r="B45" s="3">
        <v>21</v>
      </c>
      <c r="C45" s="4" t="s">
        <v>23</v>
      </c>
      <c r="D45" s="43" t="s">
        <v>216</v>
      </c>
      <c r="E45" s="21"/>
      <c r="F45" s="20"/>
      <c r="G45" s="28"/>
      <c r="H45" s="86"/>
      <c r="I45" s="86"/>
      <c r="J45" s="86"/>
      <c r="K45" s="86"/>
      <c r="L45" s="86"/>
      <c r="M45" s="86"/>
    </row>
    <row r="46" spans="2:16" ht="62.25" customHeight="1" x14ac:dyDescent="0.25">
      <c r="B46" s="3">
        <v>22</v>
      </c>
      <c r="C46" s="4" t="s">
        <v>24</v>
      </c>
      <c r="D46" s="34"/>
      <c r="E46" s="20"/>
      <c r="F46" s="33"/>
      <c r="G46" s="28"/>
      <c r="H46" s="86"/>
      <c r="I46" s="86"/>
      <c r="J46" s="86"/>
      <c r="K46" s="86"/>
      <c r="L46" s="86"/>
      <c r="M46" s="86"/>
    </row>
    <row r="47" spans="2:16" ht="18.75" x14ac:dyDescent="0.25">
      <c r="B47" s="3"/>
      <c r="C47" s="3"/>
      <c r="D47" s="3"/>
      <c r="E47" s="20"/>
      <c r="F47" s="3"/>
      <c r="G47" s="3"/>
      <c r="H47" s="3"/>
      <c r="I47" s="3"/>
      <c r="J47" s="3"/>
      <c r="K47" s="3"/>
      <c r="L47" s="3"/>
      <c r="M47" s="3"/>
    </row>
    <row r="48" spans="2:16" ht="18.75" x14ac:dyDescent="0.3">
      <c r="B48" s="6"/>
      <c r="C48" s="6"/>
      <c r="D48" s="6" t="s">
        <v>25</v>
      </c>
      <c r="E48" s="2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73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73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73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73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73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73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73"/>
      <c r="H67" s="3"/>
      <c r="I67" s="3"/>
      <c r="J67" s="3"/>
      <c r="K67" s="3"/>
      <c r="L67" s="3"/>
      <c r="M67" s="3"/>
    </row>
    <row r="68" spans="2:13" ht="15.75" x14ac:dyDescent="0.25">
      <c r="B68" s="3"/>
      <c r="C68" s="73"/>
      <c r="D68" s="73"/>
      <c r="E68" s="73"/>
      <c r="F68" s="73"/>
      <c r="G68" s="73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73"/>
      <c r="G69" s="73"/>
      <c r="H69" s="3"/>
      <c r="I69" s="3"/>
      <c r="J69" s="3"/>
      <c r="K69" s="3"/>
      <c r="L69" s="3"/>
      <c r="M69" s="3"/>
    </row>
    <row r="70" spans="2:13" ht="15.75" x14ac:dyDescent="0.25">
      <c r="B70" s="3"/>
      <c r="C70" s="73"/>
      <c r="D70" s="73"/>
      <c r="E70" s="73"/>
      <c r="F70" s="73"/>
      <c r="G70" s="73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73"/>
      <c r="G71" s="73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73"/>
      <c r="G72" s="73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73"/>
      <c r="G73" s="73"/>
      <c r="H73" s="3"/>
      <c r="I73" s="3"/>
      <c r="J73" s="3"/>
      <c r="K73" s="3"/>
      <c r="L73" s="3"/>
      <c r="M73" s="3"/>
    </row>
    <row r="74" spans="2:13" ht="15.75" x14ac:dyDescent="0.25">
      <c r="B74" s="3"/>
      <c r="C74" s="73"/>
      <c r="D74" s="73"/>
      <c r="E74" s="73"/>
      <c r="F74" s="73"/>
      <c r="G74" s="73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73"/>
      <c r="G75" s="73"/>
      <c r="H75" s="3"/>
      <c r="I75" s="3"/>
      <c r="J75" s="3"/>
      <c r="K75" s="3"/>
      <c r="L75" s="3"/>
      <c r="M75" s="3"/>
    </row>
    <row r="76" spans="2:13" ht="15.75" x14ac:dyDescent="0.25">
      <c r="B76" s="3"/>
      <c r="C76" s="73"/>
      <c r="D76" s="73"/>
      <c r="E76" s="73"/>
      <c r="F76" s="73"/>
      <c r="G76" s="73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73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73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73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73"/>
      <c r="H80" s="3"/>
      <c r="I80" s="3"/>
      <c r="J80" s="3"/>
      <c r="K80" s="3"/>
      <c r="L80" s="3"/>
      <c r="M80" s="3"/>
    </row>
    <row r="81" spans="2:13" ht="15.75" x14ac:dyDescent="0.25">
      <c r="B81" s="3"/>
      <c r="C81" s="73"/>
      <c r="D81" s="73"/>
      <c r="E81" s="73"/>
      <c r="F81" s="73"/>
      <c r="G81" s="73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73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73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73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73"/>
      <c r="H85" s="3"/>
      <c r="I85" s="3"/>
      <c r="J85" s="3"/>
      <c r="K85" s="3"/>
      <c r="L85" s="3"/>
      <c r="M85" s="3"/>
    </row>
    <row r="86" spans="2:13" ht="15.75" x14ac:dyDescent="0.25">
      <c r="B86" s="3"/>
      <c r="C86" s="73"/>
      <c r="D86" s="73"/>
      <c r="E86" s="73"/>
      <c r="F86" s="73"/>
      <c r="G86" s="73"/>
      <c r="H86" s="3"/>
      <c r="I86" s="3"/>
      <c r="J86" s="3"/>
      <c r="K86" s="3"/>
      <c r="L86" s="3"/>
      <c r="M86" s="3"/>
    </row>
    <row r="87" spans="2:13" ht="15.75" x14ac:dyDescent="0.25">
      <c r="B87" s="3"/>
      <c r="C87" s="73"/>
      <c r="D87" s="73"/>
      <c r="E87" s="73"/>
      <c r="F87" s="73"/>
      <c r="G87" s="73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73"/>
      <c r="G88" s="73"/>
      <c r="H88" s="3"/>
      <c r="I88" s="3"/>
      <c r="J88" s="3"/>
      <c r="K88" s="3"/>
      <c r="L88" s="3"/>
      <c r="M88" s="3"/>
    </row>
    <row r="89" spans="2:13" ht="15.75" x14ac:dyDescent="0.25">
      <c r="B89" s="3"/>
      <c r="C89" s="73"/>
      <c r="D89" s="73"/>
      <c r="E89" s="73"/>
      <c r="F89" s="73"/>
      <c r="G89" s="73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14" t="s">
        <v>264</v>
      </c>
      <c r="F95" s="14" t="s">
        <v>264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14" t="s">
        <v>90</v>
      </c>
      <c r="F96" s="14" t="s">
        <v>90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73</v>
      </c>
      <c r="D97" s="7"/>
      <c r="E97" s="14" t="s">
        <v>265</v>
      </c>
      <c r="F97" s="14" t="s">
        <v>265</v>
      </c>
      <c r="G97" s="3"/>
      <c r="H97" s="3"/>
      <c r="I97" s="3"/>
      <c r="J97" s="3"/>
      <c r="K97" s="3"/>
      <c r="L97" s="3"/>
      <c r="M97" s="3"/>
    </row>
    <row r="98" spans="2:13" ht="31.5" x14ac:dyDescent="0.25">
      <c r="B98" s="3"/>
      <c r="C98" s="13" t="s">
        <v>74</v>
      </c>
      <c r="D98" s="7"/>
      <c r="E98" s="14" t="s">
        <v>265</v>
      </c>
      <c r="F98" s="14" t="s">
        <v>265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14"/>
      <c r="F99" s="14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14" t="s">
        <v>266</v>
      </c>
      <c r="F100" s="14" t="s">
        <v>266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14" t="s">
        <v>90</v>
      </c>
      <c r="F102" s="14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14"/>
      <c r="F103" s="14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14" t="s">
        <v>267</v>
      </c>
      <c r="F104" s="14" t="s">
        <v>267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14" t="s">
        <v>267</v>
      </c>
      <c r="F105" s="14" t="s">
        <v>267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82</v>
      </c>
      <c r="D106" s="7"/>
      <c r="E106" s="14" t="s">
        <v>268</v>
      </c>
      <c r="F106" s="14" t="s">
        <v>268</v>
      </c>
      <c r="G106" s="3"/>
      <c r="H106" s="3"/>
      <c r="I106" s="3"/>
      <c r="J106" s="3"/>
      <c r="K106" s="3"/>
      <c r="L106" s="3"/>
      <c r="M106" s="3"/>
    </row>
    <row r="107" spans="2:13" ht="31.5" x14ac:dyDescent="0.25">
      <c r="B107" s="3"/>
      <c r="C107" s="13" t="s">
        <v>83</v>
      </c>
      <c r="D107" s="7"/>
      <c r="E107" s="14" t="s">
        <v>269</v>
      </c>
      <c r="F107" s="14" t="s">
        <v>269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14" t="s">
        <v>270</v>
      </c>
      <c r="F108" s="14" t="s">
        <v>270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14"/>
      <c r="F109" s="14"/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14" t="s">
        <v>270</v>
      </c>
      <c r="F110" s="14" t="s">
        <v>270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14" t="s">
        <v>90</v>
      </c>
      <c r="F111" s="14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14" t="s">
        <v>271</v>
      </c>
      <c r="F112" s="14" t="s">
        <v>271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6" t="s">
        <v>89</v>
      </c>
      <c r="D113" s="7"/>
      <c r="E113" s="14" t="s">
        <v>271</v>
      </c>
      <c r="F113" s="14" t="s">
        <v>271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3.25" customHeight="1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s="45" customFormat="1" ht="48.75" customHeight="1" x14ac:dyDescent="0.25">
      <c r="B119" s="40"/>
      <c r="C119" s="22" t="str">
        <f>D14</f>
        <v>Реконструкция РУ-6кВ РП-1535 ,по адресу: мкр.Болшево, ул. Советская.</v>
      </c>
      <c r="D119" s="43" t="str">
        <f>D26</f>
        <v xml:space="preserve"> ячейки КСО-298 с вакуумными выключателями  в количестве – 25 шт;</v>
      </c>
      <c r="E119" s="43">
        <v>25</v>
      </c>
      <c r="F119" s="44">
        <v>11.79383</v>
      </c>
      <c r="G119" s="44">
        <f>F119</f>
        <v>11.79383</v>
      </c>
      <c r="H119" s="43"/>
      <c r="I119" s="40"/>
      <c r="J119" s="40"/>
      <c r="K119" s="40"/>
      <c r="L119" s="40"/>
      <c r="M119" s="40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6">
    <mergeCell ref="B75:E75"/>
    <mergeCell ref="D10:M10"/>
    <mergeCell ref="C43:C44"/>
    <mergeCell ref="H43:M46"/>
    <mergeCell ref="B59:F59"/>
    <mergeCell ref="B69:E69"/>
    <mergeCell ref="C114:D114"/>
    <mergeCell ref="B116:E116"/>
    <mergeCell ref="D123:F123"/>
    <mergeCell ref="D125:H161"/>
    <mergeCell ref="C77:C80"/>
    <mergeCell ref="C82:C85"/>
    <mergeCell ref="B88:E88"/>
    <mergeCell ref="C90:C91"/>
    <mergeCell ref="D90:D91"/>
    <mergeCell ref="E90:F90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6"/>
  <sheetViews>
    <sheetView topLeftCell="D1" workbookViewId="0">
      <selection activeCell="F120" sqref="F120"/>
    </sheetView>
  </sheetViews>
  <sheetFormatPr defaultRowHeight="15" x14ac:dyDescent="0.25"/>
  <cols>
    <col min="3" max="3" width="46" customWidth="1"/>
    <col min="4" max="4" width="61.85546875" customWidth="1"/>
    <col min="5" max="5" width="26.85546875" customWidth="1"/>
    <col min="6" max="6" width="29.7109375" customWidth="1"/>
    <col min="7" max="7" width="17" customWidth="1"/>
    <col min="8" max="8" width="19.85546875" customWidth="1"/>
  </cols>
  <sheetData>
    <row r="1" spans="2:13" x14ac:dyDescent="0.25">
      <c r="F1" t="s">
        <v>215</v>
      </c>
    </row>
    <row r="2" spans="2:13" x14ac:dyDescent="0.25">
      <c r="F2" t="s">
        <v>276</v>
      </c>
    </row>
    <row r="3" spans="2:13" x14ac:dyDescent="0.25">
      <c r="F3" t="s">
        <v>277</v>
      </c>
    </row>
    <row r="4" spans="2:13" x14ac:dyDescent="0.25">
      <c r="F4" t="s">
        <v>278</v>
      </c>
    </row>
    <row r="5" spans="2:13" x14ac:dyDescent="0.25">
      <c r="F5" t="s">
        <v>279</v>
      </c>
    </row>
    <row r="10" spans="2:13" ht="15.75" x14ac:dyDescent="0.25">
      <c r="B10" s="3"/>
      <c r="C10" s="3"/>
      <c r="D10" s="85" t="s">
        <v>156</v>
      </c>
      <c r="E10" s="85"/>
      <c r="F10" s="85"/>
      <c r="G10" s="85"/>
      <c r="H10" s="85"/>
      <c r="I10" s="85"/>
      <c r="J10" s="85"/>
      <c r="K10" s="85"/>
      <c r="L10" s="85"/>
      <c r="M10" s="85"/>
    </row>
    <row r="11" spans="2:13" ht="15.75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15.75" x14ac:dyDescent="0.25">
      <c r="B12" s="3"/>
      <c r="C12" s="55" t="s">
        <v>222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.75" x14ac:dyDescent="0.25">
      <c r="B13" s="3" t="s">
        <v>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ht="78" customHeight="1" x14ac:dyDescent="0.25">
      <c r="B14" s="3">
        <v>1</v>
      </c>
      <c r="C14" s="4" t="s">
        <v>1</v>
      </c>
      <c r="D14" s="19" t="s">
        <v>162</v>
      </c>
      <c r="E14" s="3"/>
      <c r="F14" s="3"/>
      <c r="G14" s="3"/>
      <c r="H14" s="3"/>
      <c r="I14" s="3"/>
      <c r="J14" s="3"/>
      <c r="K14" s="3"/>
      <c r="L14" s="3"/>
      <c r="M14" s="3"/>
    </row>
    <row r="15" spans="2:13" ht="27.75" customHeight="1" x14ac:dyDescent="0.25">
      <c r="B15" s="3">
        <v>2</v>
      </c>
      <c r="C15" s="4" t="s">
        <v>2</v>
      </c>
      <c r="D15" s="9" t="s">
        <v>243</v>
      </c>
      <c r="E15" s="3"/>
      <c r="F15" s="3"/>
      <c r="G15" s="3"/>
      <c r="H15" s="3"/>
      <c r="I15" s="3"/>
      <c r="J15" s="3"/>
      <c r="K15" s="3"/>
      <c r="L15" s="3"/>
      <c r="M15" s="3"/>
    </row>
    <row r="16" spans="2:13" ht="31.5" x14ac:dyDescent="0.25">
      <c r="B16" s="3">
        <v>3</v>
      </c>
      <c r="C16" s="4" t="s">
        <v>3</v>
      </c>
      <c r="D16" s="4"/>
      <c r="E16" s="3"/>
      <c r="F16" s="3"/>
      <c r="G16" s="3"/>
      <c r="H16" s="3"/>
      <c r="I16" s="3"/>
      <c r="J16" s="3"/>
      <c r="K16" s="3"/>
      <c r="L16" s="3"/>
      <c r="M16" s="3"/>
    </row>
    <row r="17" spans="2:16" ht="15.75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6" ht="15.75" x14ac:dyDescent="0.25">
      <c r="B18" s="6"/>
      <c r="C18" s="6"/>
      <c r="D18" s="6" t="s">
        <v>4</v>
      </c>
      <c r="E18" s="6"/>
      <c r="F18" s="3"/>
      <c r="G18" s="3"/>
      <c r="H18" s="3"/>
      <c r="I18" s="3"/>
      <c r="J18" s="3"/>
      <c r="K18" s="3"/>
      <c r="L18" s="3"/>
      <c r="M18" s="3"/>
    </row>
    <row r="19" spans="2:16" ht="15.75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6" ht="63" x14ac:dyDescent="0.25">
      <c r="B20" s="3">
        <v>4</v>
      </c>
      <c r="C20" s="4" t="s">
        <v>214</v>
      </c>
      <c r="D20" s="4"/>
      <c r="E20" s="3"/>
      <c r="F20" s="3"/>
      <c r="G20" s="3"/>
      <c r="H20" s="3"/>
      <c r="I20" s="3"/>
      <c r="J20" s="3"/>
      <c r="K20" s="3"/>
      <c r="L20" s="3"/>
      <c r="M20" s="3"/>
    </row>
    <row r="21" spans="2:16" ht="21.75" customHeight="1" x14ac:dyDescent="0.25">
      <c r="B21" s="3">
        <v>5</v>
      </c>
      <c r="C21" s="4" t="s">
        <v>5</v>
      </c>
      <c r="D21" s="4"/>
      <c r="E21" s="3"/>
      <c r="F21" s="3"/>
      <c r="G21" s="3"/>
      <c r="H21" s="3"/>
      <c r="I21" s="3"/>
      <c r="J21" s="3"/>
      <c r="K21" s="3"/>
      <c r="L21" s="3"/>
      <c r="M21" s="3"/>
    </row>
    <row r="22" spans="2:16" ht="33.75" customHeight="1" x14ac:dyDescent="0.25">
      <c r="B22" s="3">
        <v>6</v>
      </c>
      <c r="C22" s="4" t="s">
        <v>6</v>
      </c>
      <c r="D22" s="4"/>
      <c r="E22" s="3"/>
      <c r="F22" s="3"/>
      <c r="G22" s="3"/>
      <c r="H22" s="3"/>
      <c r="I22" s="3"/>
      <c r="J22" s="3"/>
      <c r="K22" s="3"/>
      <c r="L22" s="3"/>
      <c r="M22" s="3"/>
    </row>
    <row r="23" spans="2:16" ht="19.5" customHeight="1" x14ac:dyDescent="0.25">
      <c r="B23" s="3">
        <v>7</v>
      </c>
      <c r="C23" s="4" t="s">
        <v>7</v>
      </c>
      <c r="D23" s="4" t="s">
        <v>64</v>
      </c>
      <c r="E23" s="3"/>
      <c r="F23" s="3"/>
      <c r="G23" s="3"/>
      <c r="H23" s="3"/>
      <c r="I23" s="3"/>
      <c r="J23" s="3"/>
      <c r="K23" s="3"/>
      <c r="L23" s="3"/>
      <c r="M23" s="3"/>
    </row>
    <row r="24" spans="2:16" ht="33.75" customHeight="1" x14ac:dyDescent="0.25">
      <c r="B24" s="3">
        <v>8</v>
      </c>
      <c r="C24" s="4" t="s">
        <v>8</v>
      </c>
      <c r="D24" s="4" t="s">
        <v>65</v>
      </c>
      <c r="E24" s="3"/>
      <c r="F24" s="3"/>
      <c r="G24" s="3"/>
      <c r="H24" s="3"/>
      <c r="I24" s="3"/>
      <c r="J24" s="3"/>
      <c r="K24" s="3"/>
      <c r="L24" s="3"/>
      <c r="M24" s="3"/>
    </row>
    <row r="25" spans="2:16" ht="23.25" customHeight="1" x14ac:dyDescent="0.25">
      <c r="B25" s="3">
        <v>9</v>
      </c>
      <c r="C25" s="4" t="s">
        <v>9</v>
      </c>
      <c r="D25" s="4"/>
      <c r="E25" s="3"/>
      <c r="F25" s="74"/>
      <c r="G25" s="74"/>
      <c r="H25" s="3"/>
      <c r="I25" s="3"/>
      <c r="J25" s="3"/>
      <c r="K25" s="3"/>
      <c r="L25" s="3"/>
      <c r="M25" s="3"/>
    </row>
    <row r="26" spans="2:16" ht="51" customHeight="1" x14ac:dyDescent="0.25">
      <c r="B26" s="40">
        <v>10</v>
      </c>
      <c r="C26" s="22" t="s">
        <v>10</v>
      </c>
      <c r="D26" s="42" t="s">
        <v>163</v>
      </c>
      <c r="E26" s="3"/>
      <c r="F26" s="75"/>
      <c r="G26" s="78"/>
      <c r="H26" s="10"/>
      <c r="I26" s="1"/>
      <c r="J26" s="1"/>
      <c r="K26" s="1"/>
      <c r="L26" s="1"/>
      <c r="M26" s="1"/>
      <c r="N26" s="1"/>
      <c r="O26" s="1"/>
      <c r="P26" s="1"/>
    </row>
    <row r="27" spans="2:16" ht="74.25" customHeight="1" x14ac:dyDescent="0.25">
      <c r="B27" s="3">
        <v>11</v>
      </c>
      <c r="C27" s="4" t="s">
        <v>11</v>
      </c>
      <c r="D27" s="4"/>
      <c r="E27" s="3"/>
      <c r="F27" s="77"/>
      <c r="G27" s="78"/>
      <c r="H27" s="10"/>
      <c r="I27" s="10"/>
      <c r="J27" s="10"/>
      <c r="K27" s="10"/>
      <c r="L27" s="10"/>
      <c r="M27" s="10"/>
      <c r="N27" s="1"/>
      <c r="O27" s="1"/>
      <c r="P27" s="1"/>
    </row>
    <row r="28" spans="2:16" ht="30" customHeight="1" x14ac:dyDescent="0.25">
      <c r="B28" s="3">
        <v>12</v>
      </c>
      <c r="C28" s="4" t="s">
        <v>12</v>
      </c>
      <c r="D28" s="4"/>
      <c r="E28" s="3"/>
      <c r="F28" s="37"/>
      <c r="G28" s="10"/>
      <c r="H28" s="10"/>
      <c r="I28" s="10"/>
      <c r="J28" s="10"/>
      <c r="K28" s="10"/>
      <c r="L28" s="10"/>
      <c r="M28" s="10"/>
      <c r="N28" s="1"/>
      <c r="O28" s="1"/>
      <c r="P28" s="1"/>
    </row>
    <row r="29" spans="2:16" ht="27.75" customHeight="1" x14ac:dyDescent="0.25">
      <c r="B29" s="3">
        <v>13</v>
      </c>
      <c r="C29" s="4" t="s">
        <v>13</v>
      </c>
      <c r="D29" s="9" t="s">
        <v>263</v>
      </c>
      <c r="E29" s="3"/>
      <c r="F29" s="21"/>
      <c r="G29" s="10"/>
      <c r="H29" s="10"/>
      <c r="I29" s="10"/>
      <c r="J29" s="10"/>
      <c r="K29" s="10"/>
      <c r="L29" s="10"/>
      <c r="M29" s="10"/>
      <c r="N29" s="1"/>
      <c r="O29" s="1"/>
      <c r="P29" s="1"/>
    </row>
    <row r="30" spans="2:16" ht="95.25" customHeight="1" x14ac:dyDescent="0.25">
      <c r="B30" s="3">
        <v>14</v>
      </c>
      <c r="C30" s="4" t="s">
        <v>14</v>
      </c>
      <c r="D30" s="7"/>
      <c r="E30" s="3"/>
      <c r="F30" s="21"/>
      <c r="G30" s="10"/>
      <c r="H30" s="10"/>
      <c r="I30" s="10"/>
      <c r="J30" s="10"/>
      <c r="K30" s="10"/>
      <c r="L30" s="10"/>
      <c r="M30" s="10"/>
      <c r="N30" s="1"/>
      <c r="O30" s="1"/>
      <c r="P30" s="1"/>
    </row>
    <row r="31" spans="2:16" ht="18.75" x14ac:dyDescent="0.25">
      <c r="B31" s="3"/>
      <c r="C31" s="3"/>
      <c r="D31" s="3"/>
      <c r="E31" s="3"/>
      <c r="F31" s="21"/>
      <c r="G31" s="10"/>
      <c r="H31" s="10"/>
      <c r="I31" s="10"/>
      <c r="J31" s="10"/>
      <c r="K31" s="10"/>
      <c r="L31" s="10"/>
      <c r="M31" s="10"/>
      <c r="N31" s="1"/>
      <c r="O31" s="1"/>
      <c r="P31" s="1"/>
    </row>
    <row r="32" spans="2:16" ht="18.75" x14ac:dyDescent="0.25">
      <c r="B32" s="3"/>
      <c r="C32" s="3"/>
      <c r="D32" s="3"/>
      <c r="E32" s="3"/>
      <c r="F32" s="21"/>
      <c r="G32" s="10"/>
      <c r="H32" s="10"/>
      <c r="I32" s="10"/>
      <c r="J32" s="10"/>
      <c r="K32" s="10"/>
      <c r="L32" s="10"/>
      <c r="M32" s="10"/>
      <c r="N32" s="1"/>
      <c r="O32" s="1"/>
      <c r="P32" s="1"/>
    </row>
    <row r="33" spans="2:16" ht="18.75" x14ac:dyDescent="0.25">
      <c r="B33" s="6"/>
      <c r="C33" s="6"/>
      <c r="D33" s="6" t="s">
        <v>15</v>
      </c>
      <c r="E33" s="6"/>
      <c r="F33" s="21"/>
      <c r="G33" s="10"/>
      <c r="H33" s="10"/>
      <c r="I33" s="10"/>
      <c r="J33" s="10"/>
      <c r="K33" s="10"/>
      <c r="L33" s="10"/>
      <c r="M33" s="10"/>
      <c r="N33" s="1"/>
      <c r="O33" s="1"/>
      <c r="P33" s="1"/>
    </row>
    <row r="34" spans="2:16" ht="18.75" x14ac:dyDescent="0.25">
      <c r="B34" s="3"/>
      <c r="C34" s="3"/>
      <c r="D34" s="3"/>
      <c r="E34" s="3"/>
      <c r="F34" s="21"/>
      <c r="G34" s="10"/>
      <c r="H34" s="10"/>
      <c r="I34" s="10"/>
      <c r="J34" s="10"/>
      <c r="K34" s="10"/>
      <c r="L34" s="10"/>
      <c r="M34" s="10"/>
      <c r="N34" s="1"/>
      <c r="O34" s="1"/>
      <c r="P34" s="1"/>
    </row>
    <row r="35" spans="2:16" ht="72.75" customHeight="1" x14ac:dyDescent="0.25">
      <c r="B35" s="3">
        <v>15</v>
      </c>
      <c r="C35" s="4" t="s">
        <v>16</v>
      </c>
      <c r="D35" s="4"/>
      <c r="E35" s="3"/>
      <c r="F35" s="20"/>
      <c r="G35" s="3"/>
      <c r="H35" s="3"/>
      <c r="I35" s="3"/>
      <c r="J35" s="3"/>
      <c r="K35" s="3"/>
      <c r="L35" s="3"/>
      <c r="M35" s="3"/>
    </row>
    <row r="36" spans="2:16" ht="48.75" customHeight="1" x14ac:dyDescent="0.25">
      <c r="B36" s="3">
        <v>16</v>
      </c>
      <c r="C36" s="4" t="s">
        <v>20</v>
      </c>
      <c r="D36" s="4"/>
      <c r="E36" s="3"/>
      <c r="F36" s="3"/>
      <c r="G36" s="3"/>
      <c r="H36" s="3"/>
      <c r="I36" s="3"/>
      <c r="J36" s="3"/>
      <c r="K36" s="3"/>
      <c r="L36" s="3"/>
      <c r="M36" s="3"/>
    </row>
    <row r="37" spans="2:16" ht="77.25" customHeight="1" x14ac:dyDescent="0.25">
      <c r="B37" s="3">
        <v>17</v>
      </c>
      <c r="C37" s="4" t="s">
        <v>21</v>
      </c>
      <c r="D37" s="4"/>
      <c r="E37" s="3"/>
      <c r="F37" s="3"/>
      <c r="G37" s="3"/>
      <c r="H37" s="3"/>
      <c r="I37" s="3"/>
      <c r="J37" s="3"/>
      <c r="K37" s="3"/>
      <c r="L37" s="3"/>
      <c r="M37" s="3"/>
    </row>
    <row r="38" spans="2:16" ht="45.75" customHeight="1" x14ac:dyDescent="0.25">
      <c r="B38" s="3">
        <v>18</v>
      </c>
      <c r="C38" s="4" t="s">
        <v>17</v>
      </c>
      <c r="D38" s="4" t="s">
        <v>100</v>
      </c>
      <c r="E38" s="3"/>
      <c r="F38" s="3"/>
      <c r="G38" s="3"/>
      <c r="H38" s="3"/>
      <c r="I38" s="3"/>
      <c r="J38" s="3"/>
      <c r="K38" s="3"/>
      <c r="L38" s="3"/>
      <c r="M38" s="3"/>
    </row>
    <row r="39" spans="2:16" ht="15.7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6" ht="15.75" x14ac:dyDescent="0.25">
      <c r="B40" s="6"/>
      <c r="C40" s="6"/>
      <c r="D40" s="6" t="s">
        <v>18</v>
      </c>
      <c r="E40" s="6"/>
      <c r="F40" s="3"/>
      <c r="G40" s="3"/>
      <c r="H40" s="3"/>
      <c r="I40" s="3"/>
      <c r="J40" s="3"/>
      <c r="K40" s="3"/>
      <c r="L40" s="3"/>
      <c r="M40" s="3"/>
    </row>
    <row r="41" spans="2:16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6" ht="30.75" customHeight="1" x14ac:dyDescent="0.25">
      <c r="B42" s="3">
        <v>19</v>
      </c>
      <c r="C42" s="22" t="s">
        <v>19</v>
      </c>
      <c r="D42" s="22" t="s">
        <v>67</v>
      </c>
      <c r="E42" s="3"/>
      <c r="F42" s="3"/>
      <c r="G42" s="3"/>
      <c r="H42" s="3"/>
      <c r="I42" s="3"/>
      <c r="J42" s="3"/>
      <c r="K42" s="3"/>
      <c r="L42" s="3"/>
      <c r="M42" s="3"/>
    </row>
    <row r="43" spans="2:16" ht="87" customHeight="1" x14ac:dyDescent="0.25">
      <c r="B43" s="3">
        <v>20</v>
      </c>
      <c r="C43" s="105" t="s">
        <v>22</v>
      </c>
      <c r="D43" s="46" t="s">
        <v>166</v>
      </c>
      <c r="E43" s="21"/>
      <c r="F43" s="20"/>
      <c r="H43" s="86"/>
      <c r="I43" s="86"/>
      <c r="J43" s="86"/>
      <c r="K43" s="86"/>
      <c r="L43" s="86"/>
      <c r="M43" s="86"/>
    </row>
    <row r="44" spans="2:16" ht="66" customHeight="1" x14ac:dyDescent="0.25">
      <c r="B44" s="3"/>
      <c r="C44" s="106"/>
      <c r="D44" s="47" t="s">
        <v>165</v>
      </c>
      <c r="E44" s="36"/>
      <c r="F44" s="35"/>
      <c r="G44" s="28"/>
      <c r="H44" s="86"/>
      <c r="I44" s="86"/>
      <c r="J44" s="86"/>
      <c r="K44" s="86"/>
      <c r="L44" s="86"/>
      <c r="M44" s="86"/>
    </row>
    <row r="45" spans="2:16" ht="50.25" customHeight="1" x14ac:dyDescent="0.25">
      <c r="B45" s="3">
        <v>21</v>
      </c>
      <c r="C45" s="4" t="s">
        <v>23</v>
      </c>
      <c r="D45" s="43" t="s">
        <v>216</v>
      </c>
      <c r="E45" s="21"/>
      <c r="F45" s="20"/>
      <c r="G45" s="28"/>
      <c r="H45" s="86"/>
      <c r="I45" s="86"/>
      <c r="J45" s="86"/>
      <c r="K45" s="86"/>
      <c r="L45" s="86"/>
      <c r="M45" s="86"/>
    </row>
    <row r="46" spans="2:16" ht="62.25" customHeight="1" x14ac:dyDescent="0.25">
      <c r="B46" s="3">
        <v>22</v>
      </c>
      <c r="C46" s="4" t="s">
        <v>24</v>
      </c>
      <c r="D46" s="34"/>
      <c r="E46" s="20"/>
      <c r="F46" s="33"/>
      <c r="G46" s="28"/>
      <c r="H46" s="86"/>
      <c r="I46" s="86"/>
      <c r="J46" s="86"/>
      <c r="K46" s="86"/>
      <c r="L46" s="86"/>
      <c r="M46" s="86"/>
    </row>
    <row r="47" spans="2:16" ht="18.75" x14ac:dyDescent="0.25">
      <c r="B47" s="3"/>
      <c r="C47" s="3"/>
      <c r="D47" s="3"/>
      <c r="E47" s="20"/>
      <c r="F47" s="3"/>
      <c r="G47" s="3"/>
      <c r="H47" s="3"/>
      <c r="I47" s="3"/>
      <c r="J47" s="3"/>
      <c r="K47" s="3"/>
      <c r="L47" s="3"/>
      <c r="M47" s="3"/>
    </row>
    <row r="48" spans="2:16" ht="18.75" x14ac:dyDescent="0.3">
      <c r="B48" s="6"/>
      <c r="C48" s="6"/>
      <c r="D48" s="6" t="s">
        <v>25</v>
      </c>
      <c r="E48" s="26"/>
      <c r="F48" s="3"/>
      <c r="G48" s="3"/>
      <c r="H48" s="3"/>
      <c r="I48" s="3"/>
      <c r="J48" s="3"/>
      <c r="K48" s="3"/>
      <c r="L48" s="3"/>
      <c r="M48" s="3"/>
    </row>
    <row r="49" spans="2:13" ht="15.75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ht="78.75" x14ac:dyDescent="0.25">
      <c r="B50" s="3">
        <v>23</v>
      </c>
      <c r="C50" s="4" t="s">
        <v>26</v>
      </c>
      <c r="D50" s="4"/>
      <c r="E50" s="3"/>
      <c r="F50" s="3"/>
      <c r="G50" s="3"/>
      <c r="H50" s="3"/>
      <c r="I50" s="3"/>
      <c r="J50" s="3"/>
      <c r="K50" s="3"/>
      <c r="L50" s="3"/>
      <c r="M50" s="3"/>
    </row>
    <row r="51" spans="2:13" ht="47.25" x14ac:dyDescent="0.25">
      <c r="B51" s="3">
        <v>24</v>
      </c>
      <c r="C51" s="4" t="s">
        <v>27</v>
      </c>
      <c r="D51" s="4"/>
      <c r="E51" s="3"/>
      <c r="F51" s="3"/>
      <c r="G51" s="3"/>
      <c r="H51" s="3"/>
      <c r="I51" s="3"/>
      <c r="J51" s="3"/>
      <c r="K51" s="3"/>
      <c r="L51" s="3"/>
      <c r="M51" s="3"/>
    </row>
    <row r="52" spans="2:13" ht="63" x14ac:dyDescent="0.25">
      <c r="B52" s="3">
        <v>25</v>
      </c>
      <c r="C52" s="4" t="s">
        <v>28</v>
      </c>
      <c r="D52" s="4"/>
      <c r="E52" s="3"/>
      <c r="F52" s="3"/>
      <c r="G52" s="3"/>
      <c r="H52" s="3"/>
      <c r="I52" s="3"/>
      <c r="J52" s="3"/>
      <c r="K52" s="3"/>
      <c r="L52" s="3"/>
      <c r="M52" s="3"/>
    </row>
    <row r="53" spans="2:13" ht="15.75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ht="15.75" x14ac:dyDescent="0.25">
      <c r="B54" s="6"/>
      <c r="C54" s="6"/>
      <c r="D54" s="6" t="s">
        <v>29</v>
      </c>
      <c r="E54" s="6"/>
      <c r="F54" s="3"/>
      <c r="G54" s="3"/>
      <c r="H54" s="3"/>
      <c r="I54" s="3"/>
      <c r="J54" s="3"/>
      <c r="K54" s="3"/>
      <c r="L54" s="3"/>
      <c r="M54" s="3"/>
    </row>
    <row r="55" spans="2:13" ht="15.75" x14ac:dyDescent="0.25">
      <c r="B55" s="3"/>
      <c r="C55" s="8" t="s">
        <v>30</v>
      </c>
      <c r="D55" s="8" t="s">
        <v>29</v>
      </c>
      <c r="E55" s="3"/>
      <c r="F55" s="3"/>
      <c r="G55" s="3"/>
      <c r="H55" s="3"/>
      <c r="I55" s="3"/>
      <c r="J55" s="3"/>
      <c r="K55" s="3"/>
      <c r="L55" s="3"/>
      <c r="M55" s="3"/>
    </row>
    <row r="56" spans="2:13" ht="110.25" customHeight="1" x14ac:dyDescent="0.25">
      <c r="B56" s="3">
        <v>26</v>
      </c>
      <c r="C56" s="4" t="s">
        <v>92</v>
      </c>
      <c r="D56" s="4"/>
      <c r="E56" s="3"/>
      <c r="F56" s="3"/>
      <c r="G56" s="3"/>
      <c r="H56" s="3"/>
      <c r="I56" s="3"/>
      <c r="J56" s="3"/>
      <c r="K56" s="3"/>
      <c r="L56" s="3"/>
      <c r="M56" s="3"/>
    </row>
    <row r="57" spans="2:13" ht="15.75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ht="15.75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ht="27.75" customHeight="1" x14ac:dyDescent="0.25">
      <c r="B59" s="87" t="s">
        <v>31</v>
      </c>
      <c r="C59" s="87"/>
      <c r="D59" s="87"/>
      <c r="E59" s="87"/>
      <c r="F59" s="85"/>
      <c r="G59" s="3"/>
      <c r="H59" s="3"/>
      <c r="I59" s="3"/>
      <c r="J59" s="3"/>
      <c r="K59" s="3"/>
      <c r="L59" s="3"/>
      <c r="M59" s="3"/>
    </row>
    <row r="60" spans="2:13" ht="15.75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ht="72.75" customHeight="1" x14ac:dyDescent="0.25">
      <c r="B61" s="3">
        <v>41</v>
      </c>
      <c r="C61" s="9" t="s">
        <v>39</v>
      </c>
      <c r="D61" s="9" t="s">
        <v>32</v>
      </c>
      <c r="E61" s="9" t="s">
        <v>33</v>
      </c>
      <c r="F61" s="9" t="s">
        <v>34</v>
      </c>
      <c r="G61" s="10"/>
      <c r="H61" s="3"/>
      <c r="I61" s="3"/>
      <c r="J61" s="3"/>
      <c r="K61" s="3"/>
      <c r="L61" s="3"/>
      <c r="M61" s="3"/>
    </row>
    <row r="62" spans="2:13" ht="15.75" x14ac:dyDescent="0.25">
      <c r="B62" s="3"/>
      <c r="C62" s="4" t="s">
        <v>35</v>
      </c>
      <c r="D62" s="4"/>
      <c r="E62" s="4"/>
      <c r="F62" s="4"/>
      <c r="G62" s="10"/>
      <c r="H62" s="3"/>
      <c r="I62" s="3"/>
      <c r="J62" s="3"/>
      <c r="K62" s="3"/>
      <c r="L62" s="3"/>
      <c r="M62" s="3"/>
    </row>
    <row r="63" spans="2:13" ht="15.75" x14ac:dyDescent="0.25">
      <c r="B63" s="3"/>
      <c r="C63" s="4" t="s">
        <v>36</v>
      </c>
      <c r="D63" s="4"/>
      <c r="E63" s="4"/>
      <c r="F63" s="4"/>
      <c r="G63" s="10"/>
      <c r="H63" s="3"/>
      <c r="I63" s="3"/>
      <c r="J63" s="3"/>
      <c r="K63" s="3"/>
      <c r="L63" s="3"/>
      <c r="M63" s="3"/>
    </row>
    <row r="64" spans="2:13" ht="15.75" hidden="1" x14ac:dyDescent="0.25">
      <c r="B64" s="3"/>
      <c r="C64" s="4"/>
      <c r="D64" s="4"/>
      <c r="E64" s="4"/>
      <c r="F64" s="4"/>
      <c r="G64" s="10"/>
      <c r="H64" s="3"/>
      <c r="I64" s="3"/>
      <c r="J64" s="3"/>
      <c r="K64" s="3"/>
      <c r="L64" s="3"/>
      <c r="M64" s="3"/>
    </row>
    <row r="65" spans="2:13" ht="15.75" hidden="1" x14ac:dyDescent="0.25">
      <c r="B65" s="3"/>
      <c r="C65" s="4"/>
      <c r="D65" s="4"/>
      <c r="E65" s="4"/>
      <c r="F65" s="4"/>
      <c r="G65" s="10"/>
      <c r="H65" s="3"/>
      <c r="I65" s="3"/>
      <c r="J65" s="3"/>
      <c r="K65" s="3"/>
      <c r="L65" s="3"/>
      <c r="M65" s="3"/>
    </row>
    <row r="66" spans="2:13" ht="15.75" hidden="1" x14ac:dyDescent="0.25">
      <c r="B66" s="3"/>
      <c r="C66" s="4"/>
      <c r="D66" s="4"/>
      <c r="E66" s="4"/>
      <c r="F66" s="4"/>
      <c r="G66" s="10"/>
      <c r="H66" s="3"/>
      <c r="I66" s="3"/>
      <c r="J66" s="3"/>
      <c r="K66" s="3"/>
      <c r="L66" s="3"/>
      <c r="M66" s="3"/>
    </row>
    <row r="67" spans="2:13" ht="15.75" hidden="1" x14ac:dyDescent="0.25">
      <c r="B67" s="3"/>
      <c r="C67" s="4"/>
      <c r="D67" s="4"/>
      <c r="E67" s="4"/>
      <c r="F67" s="4"/>
      <c r="G67" s="10"/>
      <c r="H67" s="3"/>
      <c r="I67" s="3"/>
      <c r="J67" s="3"/>
      <c r="K67" s="3"/>
      <c r="L67" s="3"/>
      <c r="M67" s="3"/>
    </row>
    <row r="68" spans="2:13" ht="15.75" x14ac:dyDescent="0.25">
      <c r="B68" s="3"/>
      <c r="C68" s="10"/>
      <c r="D68" s="10"/>
      <c r="E68" s="10"/>
      <c r="F68" s="10"/>
      <c r="G68" s="10"/>
      <c r="H68" s="3"/>
      <c r="I68" s="3"/>
      <c r="J68" s="3"/>
      <c r="K68" s="3"/>
      <c r="L68" s="3"/>
      <c r="M68" s="3"/>
    </row>
    <row r="69" spans="2:13" ht="27.75" customHeight="1" x14ac:dyDescent="0.25">
      <c r="B69" s="88" t="s">
        <v>37</v>
      </c>
      <c r="C69" s="89"/>
      <c r="D69" s="89"/>
      <c r="E69" s="89"/>
      <c r="F69" s="10"/>
      <c r="G69" s="10"/>
      <c r="H69" s="3"/>
      <c r="I69" s="3"/>
      <c r="J69" s="3"/>
      <c r="K69" s="3"/>
      <c r="L69" s="3"/>
      <c r="M69" s="3"/>
    </row>
    <row r="70" spans="2:13" ht="15.75" x14ac:dyDescent="0.25">
      <c r="B70" s="3"/>
      <c r="C70" s="10"/>
      <c r="D70" s="10"/>
      <c r="E70" s="10"/>
      <c r="F70" s="10"/>
      <c r="G70" s="10"/>
      <c r="H70" s="3"/>
      <c r="I70" s="3"/>
      <c r="J70" s="3"/>
      <c r="K70" s="3"/>
      <c r="L70" s="3"/>
      <c r="M70" s="3"/>
    </row>
    <row r="71" spans="2:13" ht="47.25" x14ac:dyDescent="0.25">
      <c r="B71" s="3">
        <v>42</v>
      </c>
      <c r="C71" s="9" t="s">
        <v>38</v>
      </c>
      <c r="D71" s="9" t="s">
        <v>40</v>
      </c>
      <c r="E71" s="9" t="s">
        <v>41</v>
      </c>
      <c r="F71" s="10"/>
      <c r="G71" s="10"/>
      <c r="H71" s="3"/>
      <c r="I71" s="3"/>
      <c r="J71" s="3"/>
      <c r="K71" s="3"/>
      <c r="L71" s="3"/>
      <c r="M71" s="3"/>
    </row>
    <row r="72" spans="2:13" ht="15.75" x14ac:dyDescent="0.25">
      <c r="B72" s="3"/>
      <c r="C72" s="4" t="s">
        <v>35</v>
      </c>
      <c r="D72" s="4"/>
      <c r="E72" s="4"/>
      <c r="F72" s="10"/>
      <c r="G72" s="10"/>
      <c r="H72" s="3"/>
      <c r="I72" s="3"/>
      <c r="J72" s="3"/>
      <c r="K72" s="3"/>
      <c r="L72" s="3"/>
      <c r="M72" s="3"/>
    </row>
    <row r="73" spans="2:13" ht="15.75" x14ac:dyDescent="0.25">
      <c r="B73" s="3"/>
      <c r="C73" s="4" t="s">
        <v>36</v>
      </c>
      <c r="D73" s="4"/>
      <c r="E73" s="4"/>
      <c r="F73" s="10"/>
      <c r="G73" s="10"/>
      <c r="H73" s="3"/>
      <c r="I73" s="3"/>
      <c r="J73" s="3"/>
      <c r="K73" s="3"/>
      <c r="L73" s="3"/>
      <c r="M73" s="3"/>
    </row>
    <row r="74" spans="2:13" ht="15.75" x14ac:dyDescent="0.25">
      <c r="B74" s="3"/>
      <c r="C74" s="10"/>
      <c r="D74" s="10"/>
      <c r="E74" s="10"/>
      <c r="F74" s="10"/>
      <c r="G74" s="10"/>
      <c r="H74" s="3"/>
      <c r="I74" s="3"/>
      <c r="J74" s="3"/>
      <c r="K74" s="3"/>
      <c r="L74" s="3"/>
      <c r="M74" s="3"/>
    </row>
    <row r="75" spans="2:13" ht="15.75" x14ac:dyDescent="0.25">
      <c r="B75" s="88" t="s">
        <v>42</v>
      </c>
      <c r="C75" s="89"/>
      <c r="D75" s="89"/>
      <c r="E75" s="89"/>
      <c r="F75" s="10"/>
      <c r="G75" s="10"/>
      <c r="H75" s="3"/>
      <c r="I75" s="3"/>
      <c r="J75" s="3"/>
      <c r="K75" s="3"/>
      <c r="L75" s="3"/>
      <c r="M75" s="3"/>
    </row>
    <row r="76" spans="2:13" ht="15.75" x14ac:dyDescent="0.25">
      <c r="B76" s="3"/>
      <c r="C76" s="10"/>
      <c r="D76" s="10"/>
      <c r="E76" s="10"/>
      <c r="F76" s="10"/>
      <c r="G76" s="10"/>
      <c r="H76" s="3"/>
      <c r="I76" s="3"/>
      <c r="J76" s="3"/>
      <c r="K76" s="3"/>
      <c r="L76" s="3"/>
      <c r="M76" s="3"/>
    </row>
    <row r="77" spans="2:13" ht="31.5" x14ac:dyDescent="0.25">
      <c r="B77" s="3"/>
      <c r="C77" s="82" t="s">
        <v>46</v>
      </c>
      <c r="D77" s="9" t="s">
        <v>43</v>
      </c>
      <c r="E77" s="9" t="s">
        <v>44</v>
      </c>
      <c r="F77" s="9" t="s">
        <v>45</v>
      </c>
      <c r="G77" s="10"/>
      <c r="H77" s="3"/>
      <c r="I77" s="3"/>
      <c r="J77" s="3"/>
      <c r="K77" s="3"/>
      <c r="L77" s="3"/>
      <c r="M77" s="3"/>
    </row>
    <row r="78" spans="2:13" ht="15.75" x14ac:dyDescent="0.25">
      <c r="B78" s="3"/>
      <c r="C78" s="83"/>
      <c r="D78" s="9"/>
      <c r="E78" s="9"/>
      <c r="F78" s="9"/>
      <c r="G78" s="10"/>
      <c r="H78" s="3"/>
      <c r="I78" s="3"/>
      <c r="J78" s="3"/>
      <c r="K78" s="3"/>
      <c r="L78" s="3"/>
      <c r="M78" s="3"/>
    </row>
    <row r="79" spans="2:13" ht="15.75" x14ac:dyDescent="0.25">
      <c r="B79" s="3"/>
      <c r="C79" s="83"/>
      <c r="D79" s="9"/>
      <c r="E79" s="9"/>
      <c r="F79" s="9"/>
      <c r="G79" s="10"/>
      <c r="H79" s="3"/>
      <c r="I79" s="3"/>
      <c r="J79" s="3"/>
      <c r="K79" s="3"/>
      <c r="L79" s="3"/>
      <c r="M79" s="3"/>
    </row>
    <row r="80" spans="2:13" ht="15.75" x14ac:dyDescent="0.25">
      <c r="B80" s="3"/>
      <c r="C80" s="84"/>
      <c r="D80" s="4"/>
      <c r="E80" s="4"/>
      <c r="F80" s="4"/>
      <c r="G80" s="10"/>
      <c r="H80" s="3"/>
      <c r="I80" s="3"/>
      <c r="J80" s="3"/>
      <c r="K80" s="3"/>
      <c r="L80" s="3"/>
      <c r="M80" s="3"/>
    </row>
    <row r="81" spans="2:13" ht="15.75" x14ac:dyDescent="0.25">
      <c r="B81" s="3"/>
      <c r="C81" s="10"/>
      <c r="D81" s="10"/>
      <c r="E81" s="10"/>
      <c r="F81" s="10"/>
      <c r="G81" s="10"/>
      <c r="H81" s="3"/>
      <c r="I81" s="3"/>
      <c r="J81" s="3"/>
      <c r="K81" s="3"/>
      <c r="L81" s="3"/>
      <c r="M81" s="3"/>
    </row>
    <row r="82" spans="2:13" ht="31.5" x14ac:dyDescent="0.25">
      <c r="B82" s="3"/>
      <c r="C82" s="82" t="s">
        <v>47</v>
      </c>
      <c r="D82" s="9" t="s">
        <v>43</v>
      </c>
      <c r="E82" s="9" t="s">
        <v>44</v>
      </c>
      <c r="F82" s="9" t="s">
        <v>45</v>
      </c>
      <c r="G82" s="10"/>
      <c r="H82" s="3"/>
      <c r="I82" s="3"/>
      <c r="J82" s="3"/>
      <c r="K82" s="3"/>
      <c r="L82" s="3"/>
      <c r="M82" s="3"/>
    </row>
    <row r="83" spans="2:13" ht="15.75" x14ac:dyDescent="0.25">
      <c r="B83" s="3"/>
      <c r="C83" s="83"/>
      <c r="D83" s="9"/>
      <c r="E83" s="9"/>
      <c r="F83" s="9"/>
      <c r="G83" s="10"/>
      <c r="H83" s="3"/>
      <c r="I83" s="3"/>
      <c r="J83" s="3"/>
      <c r="K83" s="3"/>
      <c r="L83" s="3"/>
      <c r="M83" s="3"/>
    </row>
    <row r="84" spans="2:13" ht="15.75" x14ac:dyDescent="0.25">
      <c r="B84" s="3"/>
      <c r="C84" s="83"/>
      <c r="D84" s="9"/>
      <c r="E84" s="9"/>
      <c r="F84" s="9"/>
      <c r="G84" s="10"/>
      <c r="H84" s="3"/>
      <c r="I84" s="3"/>
      <c r="J84" s="3"/>
      <c r="K84" s="3"/>
      <c r="L84" s="3"/>
      <c r="M84" s="3"/>
    </row>
    <row r="85" spans="2:13" ht="15.75" x14ac:dyDescent="0.25">
      <c r="B85" s="3"/>
      <c r="C85" s="84"/>
      <c r="D85" s="4"/>
      <c r="E85" s="4"/>
      <c r="F85" s="4"/>
      <c r="G85" s="10"/>
      <c r="H85" s="3"/>
      <c r="I85" s="3"/>
      <c r="J85" s="3"/>
      <c r="K85" s="3"/>
      <c r="L85" s="3"/>
      <c r="M85" s="3"/>
    </row>
    <row r="86" spans="2:13" ht="15.75" x14ac:dyDescent="0.25">
      <c r="B86" s="3"/>
      <c r="C86" s="10"/>
      <c r="D86" s="10"/>
      <c r="E86" s="10"/>
      <c r="F86" s="10"/>
      <c r="G86" s="10"/>
      <c r="H86" s="3"/>
      <c r="I86" s="3"/>
      <c r="J86" s="3"/>
      <c r="K86" s="3"/>
      <c r="L86" s="3"/>
      <c r="M86" s="3"/>
    </row>
    <row r="87" spans="2:13" ht="15.75" x14ac:dyDescent="0.25">
      <c r="B87" s="3"/>
      <c r="C87" s="10"/>
      <c r="D87" s="10"/>
      <c r="E87" s="10"/>
      <c r="F87" s="10"/>
      <c r="G87" s="10"/>
      <c r="H87" s="3"/>
      <c r="I87" s="3"/>
      <c r="J87" s="3"/>
      <c r="K87" s="3"/>
      <c r="L87" s="3"/>
      <c r="M87" s="3"/>
    </row>
    <row r="88" spans="2:13" ht="15.75" x14ac:dyDescent="0.25">
      <c r="B88" s="88" t="s">
        <v>48</v>
      </c>
      <c r="C88" s="89"/>
      <c r="D88" s="89"/>
      <c r="E88" s="89"/>
      <c r="F88" s="10"/>
      <c r="G88" s="10"/>
      <c r="H88" s="3"/>
      <c r="I88" s="3"/>
      <c r="J88" s="3"/>
      <c r="K88" s="3"/>
      <c r="L88" s="3"/>
      <c r="M88" s="3"/>
    </row>
    <row r="89" spans="2:13" ht="15.75" x14ac:dyDescent="0.25">
      <c r="B89" s="3"/>
      <c r="C89" s="10"/>
      <c r="D89" s="10"/>
      <c r="E89" s="10"/>
      <c r="F89" s="10"/>
      <c r="G89" s="10"/>
      <c r="H89" s="3"/>
      <c r="I89" s="3"/>
      <c r="J89" s="3"/>
      <c r="K89" s="3"/>
      <c r="L89" s="3"/>
      <c r="M89" s="3"/>
    </row>
    <row r="90" spans="2:13" ht="43.5" customHeight="1" x14ac:dyDescent="0.25">
      <c r="B90" s="3"/>
      <c r="C90" s="99" t="s">
        <v>49</v>
      </c>
      <c r="D90" s="99" t="s">
        <v>50</v>
      </c>
      <c r="E90" s="101" t="s">
        <v>51</v>
      </c>
      <c r="F90" s="102"/>
      <c r="G90" s="3"/>
      <c r="H90" s="3"/>
      <c r="I90" s="3"/>
      <c r="J90" s="3"/>
      <c r="K90" s="3"/>
      <c r="L90" s="3"/>
      <c r="M90" s="3"/>
    </row>
    <row r="91" spans="2:13" ht="15.75" x14ac:dyDescent="0.25">
      <c r="B91" s="3"/>
      <c r="C91" s="100"/>
      <c r="D91" s="100"/>
      <c r="E91" s="11" t="s">
        <v>52</v>
      </c>
      <c r="F91" s="11" t="s">
        <v>53</v>
      </c>
      <c r="G91" s="3"/>
      <c r="H91" s="3"/>
      <c r="I91" s="3"/>
      <c r="J91" s="3"/>
      <c r="K91" s="3"/>
      <c r="L91" s="3"/>
      <c r="M91" s="3"/>
    </row>
    <row r="92" spans="2:13" ht="15.75" x14ac:dyDescent="0.25">
      <c r="B92" s="3"/>
      <c r="C92" s="2" t="s">
        <v>69</v>
      </c>
      <c r="D92" s="7"/>
      <c r="E92" s="7"/>
      <c r="F92" s="7"/>
      <c r="G92" s="3"/>
      <c r="H92" s="3"/>
      <c r="I92" s="3"/>
      <c r="J92" s="3"/>
      <c r="K92" s="3"/>
      <c r="L92" s="3"/>
      <c r="M92" s="3"/>
    </row>
    <row r="93" spans="2:13" ht="15.75" x14ac:dyDescent="0.25">
      <c r="B93" s="3"/>
      <c r="C93" s="12" t="s">
        <v>70</v>
      </c>
      <c r="D93" s="7"/>
      <c r="E93" s="7"/>
      <c r="F93" s="7"/>
      <c r="G93" s="3"/>
      <c r="H93" s="3"/>
      <c r="I93" s="3"/>
      <c r="J93" s="3"/>
      <c r="K93" s="3"/>
      <c r="L93" s="3"/>
      <c r="M93" s="3"/>
    </row>
    <row r="94" spans="2:13" ht="15.75" x14ac:dyDescent="0.25">
      <c r="B94" s="3"/>
      <c r="C94" s="12" t="s">
        <v>71</v>
      </c>
      <c r="D94" s="7"/>
      <c r="E94" s="7"/>
      <c r="F94" s="7"/>
      <c r="G94" s="3"/>
      <c r="H94" s="3"/>
      <c r="I94" s="3"/>
      <c r="J94" s="3"/>
      <c r="K94" s="3"/>
      <c r="L94" s="3"/>
      <c r="M94" s="3"/>
    </row>
    <row r="95" spans="2:13" ht="31.5" x14ac:dyDescent="0.25">
      <c r="B95" s="3"/>
      <c r="C95" s="13" t="s">
        <v>68</v>
      </c>
      <c r="D95" s="7"/>
      <c r="E95" s="14" t="s">
        <v>264</v>
      </c>
      <c r="F95" s="14" t="s">
        <v>264</v>
      </c>
      <c r="G95" s="3"/>
      <c r="H95" s="3"/>
      <c r="I95" s="3"/>
      <c r="J95" s="3"/>
      <c r="K95" s="3"/>
      <c r="L95" s="3"/>
      <c r="M95" s="3"/>
    </row>
    <row r="96" spans="2:13" ht="47.25" x14ac:dyDescent="0.25">
      <c r="B96" s="3"/>
      <c r="C96" s="12" t="s">
        <v>72</v>
      </c>
      <c r="D96" s="7"/>
      <c r="E96" s="14" t="s">
        <v>90</v>
      </c>
      <c r="F96" s="14" t="s">
        <v>90</v>
      </c>
      <c r="G96" s="3"/>
      <c r="H96" s="3"/>
      <c r="I96" s="3"/>
      <c r="J96" s="3"/>
      <c r="K96" s="3"/>
      <c r="L96" s="3"/>
      <c r="M96" s="3"/>
    </row>
    <row r="97" spans="2:13" ht="31.5" x14ac:dyDescent="0.25">
      <c r="B97" s="3"/>
      <c r="C97" s="13" t="s">
        <v>73</v>
      </c>
      <c r="D97" s="7"/>
      <c r="E97" s="14" t="s">
        <v>265</v>
      </c>
      <c r="F97" s="14" t="s">
        <v>265</v>
      </c>
      <c r="G97" s="3"/>
      <c r="H97" s="3"/>
      <c r="I97" s="3"/>
      <c r="J97" s="3"/>
      <c r="K97" s="3"/>
      <c r="L97" s="3"/>
      <c r="M97" s="3"/>
    </row>
    <row r="98" spans="2:13" ht="31.5" x14ac:dyDescent="0.25">
      <c r="B98" s="3"/>
      <c r="C98" s="13" t="s">
        <v>74</v>
      </c>
      <c r="D98" s="7"/>
      <c r="E98" s="14" t="s">
        <v>265</v>
      </c>
      <c r="F98" s="14" t="s">
        <v>265</v>
      </c>
      <c r="G98" s="3"/>
      <c r="H98" s="3"/>
      <c r="I98" s="3"/>
      <c r="J98" s="3"/>
      <c r="K98" s="3"/>
      <c r="L98" s="3"/>
      <c r="M98" s="3"/>
    </row>
    <row r="99" spans="2:13" ht="15.75" x14ac:dyDescent="0.25">
      <c r="B99" s="3"/>
      <c r="C99" s="2" t="s">
        <v>75</v>
      </c>
      <c r="D99" s="7"/>
      <c r="E99" s="14"/>
      <c r="F99" s="14"/>
      <c r="G99" s="3"/>
      <c r="H99" s="3"/>
      <c r="I99" s="3"/>
      <c r="J99" s="3"/>
      <c r="K99" s="3"/>
      <c r="L99" s="3"/>
      <c r="M99" s="3"/>
    </row>
    <row r="100" spans="2:13" ht="15.75" x14ac:dyDescent="0.25">
      <c r="B100" s="3"/>
      <c r="C100" s="13" t="s">
        <v>76</v>
      </c>
      <c r="D100" s="7"/>
      <c r="E100" s="14" t="s">
        <v>266</v>
      </c>
      <c r="F100" s="14" t="s">
        <v>266</v>
      </c>
      <c r="G100" s="3"/>
      <c r="H100" s="3"/>
      <c r="I100" s="3"/>
      <c r="J100" s="3"/>
      <c r="K100" s="3"/>
      <c r="L100" s="3"/>
      <c r="M100" s="3"/>
    </row>
    <row r="101" spans="2:13" ht="47.25" x14ac:dyDescent="0.25">
      <c r="B101" s="3"/>
      <c r="C101" s="15" t="s">
        <v>77</v>
      </c>
      <c r="D101" s="7"/>
      <c r="E101" s="14" t="s">
        <v>90</v>
      </c>
      <c r="F101" s="14" t="s">
        <v>90</v>
      </c>
      <c r="G101" s="3"/>
      <c r="H101" s="3"/>
      <c r="I101" s="3"/>
      <c r="J101" s="3"/>
      <c r="K101" s="3"/>
      <c r="L101" s="3"/>
      <c r="M101" s="3"/>
    </row>
    <row r="102" spans="2:13" ht="31.5" x14ac:dyDescent="0.25">
      <c r="B102" s="3"/>
      <c r="C102" s="15" t="s">
        <v>78</v>
      </c>
      <c r="D102" s="7"/>
      <c r="E102" s="14" t="s">
        <v>90</v>
      </c>
      <c r="F102" s="14" t="s">
        <v>90</v>
      </c>
      <c r="G102" s="3"/>
      <c r="H102" s="3"/>
      <c r="I102" s="3"/>
      <c r="J102" s="3"/>
      <c r="K102" s="3"/>
      <c r="L102" s="3"/>
      <c r="M102" s="3"/>
    </row>
    <row r="103" spans="2:13" ht="31.5" x14ac:dyDescent="0.25">
      <c r="B103" s="3"/>
      <c r="C103" s="2" t="s">
        <v>79</v>
      </c>
      <c r="D103" s="7"/>
      <c r="E103" s="14"/>
      <c r="F103" s="14"/>
      <c r="G103" s="3"/>
      <c r="H103" s="3"/>
      <c r="I103" s="3"/>
      <c r="J103" s="3"/>
      <c r="K103" s="3"/>
      <c r="L103" s="3"/>
      <c r="M103" s="3"/>
    </row>
    <row r="104" spans="2:13" ht="31.5" x14ac:dyDescent="0.25">
      <c r="B104" s="3"/>
      <c r="C104" s="13" t="s">
        <v>80</v>
      </c>
      <c r="D104" s="7"/>
      <c r="E104" s="14" t="s">
        <v>267</v>
      </c>
      <c r="F104" s="14" t="s">
        <v>267</v>
      </c>
      <c r="G104" s="3"/>
      <c r="H104" s="3"/>
      <c r="I104" s="3"/>
      <c r="J104" s="3"/>
      <c r="K104" s="3"/>
      <c r="L104" s="3"/>
      <c r="M104" s="3"/>
    </row>
    <row r="105" spans="2:13" ht="15.75" x14ac:dyDescent="0.25">
      <c r="B105" s="3"/>
      <c r="C105" s="13" t="s">
        <v>81</v>
      </c>
      <c r="D105" s="7"/>
      <c r="E105" s="14" t="s">
        <v>267</v>
      </c>
      <c r="F105" s="14" t="s">
        <v>267</v>
      </c>
      <c r="G105" s="3"/>
      <c r="H105" s="3"/>
      <c r="I105" s="3"/>
      <c r="J105" s="3"/>
      <c r="K105" s="3"/>
      <c r="L105" s="3"/>
      <c r="M105" s="3"/>
    </row>
    <row r="106" spans="2:13" ht="31.5" x14ac:dyDescent="0.25">
      <c r="B106" s="3"/>
      <c r="C106" s="13" t="s">
        <v>82</v>
      </c>
      <c r="D106" s="7"/>
      <c r="E106" s="14" t="s">
        <v>268</v>
      </c>
      <c r="F106" s="14" t="s">
        <v>268</v>
      </c>
      <c r="G106" s="3"/>
      <c r="H106" s="3"/>
      <c r="I106" s="3"/>
      <c r="J106" s="3"/>
      <c r="K106" s="3"/>
      <c r="L106" s="3"/>
      <c r="M106" s="3"/>
    </row>
    <row r="107" spans="2:13" ht="31.5" x14ac:dyDescent="0.25">
      <c r="B107" s="3"/>
      <c r="C107" s="13" t="s">
        <v>83</v>
      </c>
      <c r="D107" s="7"/>
      <c r="E107" s="14" t="s">
        <v>269</v>
      </c>
      <c r="F107" s="14" t="s">
        <v>269</v>
      </c>
      <c r="G107" s="3"/>
      <c r="H107" s="3"/>
      <c r="I107" s="3"/>
      <c r="J107" s="3"/>
      <c r="K107" s="3"/>
      <c r="L107" s="3"/>
      <c r="M107" s="3"/>
    </row>
    <row r="108" spans="2:13" ht="15.75" x14ac:dyDescent="0.25">
      <c r="B108" s="3"/>
      <c r="C108" s="13" t="s">
        <v>84</v>
      </c>
      <c r="D108" s="7"/>
      <c r="E108" s="14" t="s">
        <v>270</v>
      </c>
      <c r="F108" s="14" t="s">
        <v>270</v>
      </c>
      <c r="G108" s="3"/>
      <c r="H108" s="3"/>
      <c r="I108" s="3"/>
      <c r="J108" s="3"/>
      <c r="K108" s="3"/>
      <c r="L108" s="3"/>
      <c r="M108" s="3"/>
    </row>
    <row r="109" spans="2:13" ht="15.75" x14ac:dyDescent="0.25">
      <c r="B109" s="3"/>
      <c r="C109" s="2" t="s">
        <v>85</v>
      </c>
      <c r="D109" s="7"/>
      <c r="E109" s="14"/>
      <c r="F109" s="14"/>
      <c r="G109" s="3"/>
      <c r="H109" s="3"/>
      <c r="I109" s="3"/>
      <c r="J109" s="3"/>
      <c r="K109" s="3"/>
      <c r="L109" s="3"/>
      <c r="M109" s="3"/>
    </row>
    <row r="110" spans="2:13" ht="15.75" x14ac:dyDescent="0.25">
      <c r="B110" s="3"/>
      <c r="C110" s="13" t="s">
        <v>86</v>
      </c>
      <c r="D110" s="7"/>
      <c r="E110" s="14" t="s">
        <v>270</v>
      </c>
      <c r="F110" s="14" t="s">
        <v>270</v>
      </c>
      <c r="G110" s="3"/>
      <c r="H110" s="3"/>
      <c r="I110" s="3"/>
      <c r="J110" s="3"/>
      <c r="K110" s="3"/>
      <c r="L110" s="3"/>
      <c r="M110" s="3"/>
    </row>
    <row r="111" spans="2:13" ht="47.25" x14ac:dyDescent="0.25">
      <c r="B111" s="3"/>
      <c r="C111" s="15" t="s">
        <v>87</v>
      </c>
      <c r="D111" s="7"/>
      <c r="E111" s="14" t="s">
        <v>90</v>
      </c>
      <c r="F111" s="14" t="s">
        <v>90</v>
      </c>
      <c r="G111" s="3"/>
      <c r="H111" s="3"/>
      <c r="I111" s="3"/>
      <c r="J111" s="3"/>
      <c r="K111" s="3"/>
      <c r="L111" s="3"/>
      <c r="M111" s="3"/>
    </row>
    <row r="112" spans="2:13" ht="31.5" x14ac:dyDescent="0.25">
      <c r="B112" s="3"/>
      <c r="C112" s="13" t="s">
        <v>88</v>
      </c>
      <c r="D112" s="7"/>
      <c r="E112" s="14" t="s">
        <v>271</v>
      </c>
      <c r="F112" s="14" t="s">
        <v>271</v>
      </c>
      <c r="G112" s="3"/>
      <c r="H112" s="3"/>
      <c r="I112" s="3"/>
      <c r="J112" s="3"/>
      <c r="K112" s="3"/>
      <c r="L112" s="3"/>
      <c r="M112" s="3"/>
    </row>
    <row r="113" spans="2:13" ht="31.5" x14ac:dyDescent="0.25">
      <c r="B113" s="3"/>
      <c r="C113" s="16" t="s">
        <v>89</v>
      </c>
      <c r="D113" s="7"/>
      <c r="E113" s="14" t="s">
        <v>271</v>
      </c>
      <c r="F113" s="14" t="s">
        <v>271</v>
      </c>
      <c r="G113" s="3"/>
      <c r="H113" s="3"/>
      <c r="I113" s="3"/>
      <c r="J113" s="3"/>
      <c r="K113" s="3"/>
      <c r="L113" s="3"/>
      <c r="M113" s="3"/>
    </row>
    <row r="114" spans="2:13" ht="36.75" customHeight="1" x14ac:dyDescent="0.25">
      <c r="B114" s="3"/>
      <c r="C114" s="103" t="s">
        <v>54</v>
      </c>
      <c r="D114" s="104"/>
      <c r="E114" s="7"/>
      <c r="F114" s="7"/>
      <c r="G114" s="3"/>
      <c r="H114" s="3"/>
      <c r="I114" s="3"/>
      <c r="J114" s="3"/>
      <c r="K114" s="3"/>
      <c r="L114" s="3"/>
      <c r="M114" s="3"/>
    </row>
    <row r="115" spans="2:13" ht="15.75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ht="15.75" x14ac:dyDescent="0.25">
      <c r="B116" s="88" t="s">
        <v>55</v>
      </c>
      <c r="C116" s="89"/>
      <c r="D116" s="89"/>
      <c r="E116" s="89"/>
      <c r="F116" s="3"/>
      <c r="G116" s="3"/>
      <c r="H116" s="3"/>
      <c r="I116" s="3"/>
      <c r="J116" s="3"/>
      <c r="K116" s="3"/>
      <c r="L116" s="3"/>
      <c r="M116" s="3"/>
    </row>
    <row r="117" spans="2:13" ht="15.75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ht="113.25" customHeight="1" x14ac:dyDescent="0.25">
      <c r="B118" s="3"/>
      <c r="C118" s="4" t="s">
        <v>56</v>
      </c>
      <c r="D118" s="4" t="s">
        <v>57</v>
      </c>
      <c r="E118" s="4" t="s">
        <v>58</v>
      </c>
      <c r="F118" s="4" t="s">
        <v>59</v>
      </c>
      <c r="G118" s="4" t="s">
        <v>60</v>
      </c>
      <c r="H118" s="4" t="s">
        <v>91</v>
      </c>
      <c r="I118" s="3"/>
      <c r="J118" s="3"/>
      <c r="K118" s="3"/>
      <c r="L118" s="3"/>
      <c r="M118" s="3"/>
    </row>
    <row r="119" spans="2:13" s="45" customFormat="1" ht="48.75" customHeight="1" x14ac:dyDescent="0.25">
      <c r="B119" s="40"/>
      <c r="C119" s="22" t="str">
        <f>D14</f>
        <v>Реконструкция РУ-10 кВ РП-1522, по адресу: г. Королев, ул. Мичурина,д. 21 Д</v>
      </c>
      <c r="D119" s="43" t="str">
        <f>D26</f>
        <v xml:space="preserve"> ячейки КСО-298 с вакуумными выключателями  в количестве – 21 шт;</v>
      </c>
      <c r="E119" s="43">
        <v>25</v>
      </c>
      <c r="F119" s="44">
        <v>13.03224</v>
      </c>
      <c r="G119" s="44">
        <f>F119</f>
        <v>13.03224</v>
      </c>
      <c r="H119" s="43"/>
      <c r="I119" s="40"/>
      <c r="J119" s="40"/>
      <c r="K119" s="40"/>
      <c r="L119" s="40"/>
      <c r="M119" s="40"/>
    </row>
    <row r="120" spans="2:13" ht="15.75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ht="15.75" x14ac:dyDescent="0.25">
      <c r="B121" s="3"/>
      <c r="C121" s="3"/>
      <c r="D121" s="18"/>
      <c r="E121" s="18" t="s">
        <v>61</v>
      </c>
      <c r="F121" s="18"/>
      <c r="G121" s="3"/>
      <c r="H121" s="3"/>
      <c r="I121" s="3"/>
      <c r="J121" s="3"/>
      <c r="K121" s="3"/>
      <c r="L121" s="3"/>
      <c r="M121" s="3"/>
    </row>
    <row r="122" spans="2:13" ht="15.75" x14ac:dyDescent="0.25">
      <c r="B122" s="3"/>
      <c r="C122" s="3"/>
      <c r="D122" s="18"/>
      <c r="E122" s="18"/>
      <c r="F122" s="18"/>
      <c r="G122" s="3"/>
      <c r="H122" s="3"/>
      <c r="I122" s="3"/>
      <c r="J122" s="3"/>
      <c r="K122" s="3"/>
      <c r="L122" s="3"/>
      <c r="M122" s="3"/>
    </row>
    <row r="123" spans="2:13" ht="15.75" x14ac:dyDescent="0.25">
      <c r="B123" s="3"/>
      <c r="C123" s="3"/>
      <c r="D123" s="90" t="s">
        <v>62</v>
      </c>
      <c r="E123" s="90"/>
      <c r="F123" s="90"/>
      <c r="G123" s="3"/>
      <c r="H123" s="3"/>
      <c r="I123" s="3"/>
      <c r="J123" s="3"/>
      <c r="K123" s="3"/>
      <c r="L123" s="3"/>
      <c r="M123" s="3"/>
    </row>
    <row r="124" spans="2:13" ht="16.5" thickBot="1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ht="15.75" x14ac:dyDescent="0.25">
      <c r="B125" s="3"/>
      <c r="C125" s="3"/>
      <c r="D125" s="91"/>
      <c r="E125" s="92"/>
      <c r="F125" s="92"/>
      <c r="G125" s="92"/>
      <c r="H125" s="93"/>
      <c r="I125" s="3"/>
      <c r="J125" s="3"/>
      <c r="K125" s="3"/>
      <c r="L125" s="3"/>
      <c r="M125" s="3"/>
    </row>
    <row r="126" spans="2:13" ht="15.75" x14ac:dyDescent="0.25">
      <c r="B126" s="3"/>
      <c r="C126" s="3"/>
      <c r="D126" s="94"/>
      <c r="E126" s="85"/>
      <c r="F126" s="85"/>
      <c r="G126" s="85"/>
      <c r="H126" s="95"/>
      <c r="I126" s="3"/>
      <c r="J126" s="3"/>
      <c r="K126" s="3"/>
      <c r="L126" s="3"/>
      <c r="M126" s="3"/>
    </row>
    <row r="127" spans="2:13" ht="15.75" x14ac:dyDescent="0.25">
      <c r="B127" s="3"/>
      <c r="C127" s="3"/>
      <c r="D127" s="94"/>
      <c r="E127" s="85"/>
      <c r="F127" s="85"/>
      <c r="G127" s="85"/>
      <c r="H127" s="95"/>
      <c r="I127" s="3"/>
      <c r="J127" s="3"/>
      <c r="K127" s="3"/>
      <c r="L127" s="3"/>
      <c r="M127" s="3"/>
    </row>
    <row r="128" spans="2:13" ht="15.75" x14ac:dyDescent="0.25">
      <c r="B128" s="3"/>
      <c r="C128" s="3"/>
      <c r="D128" s="94"/>
      <c r="E128" s="85"/>
      <c r="F128" s="85"/>
      <c r="G128" s="85"/>
      <c r="H128" s="95"/>
      <c r="I128" s="3"/>
      <c r="J128" s="3"/>
      <c r="K128" s="3"/>
      <c r="L128" s="3"/>
      <c r="M128" s="3"/>
    </row>
    <row r="129" spans="2:13" ht="15.75" x14ac:dyDescent="0.25">
      <c r="B129" s="3"/>
      <c r="C129" s="3"/>
      <c r="D129" s="94"/>
      <c r="E129" s="85"/>
      <c r="F129" s="85"/>
      <c r="G129" s="85"/>
      <c r="H129" s="95"/>
      <c r="I129" s="3"/>
      <c r="J129" s="3"/>
      <c r="K129" s="3"/>
      <c r="L129" s="3"/>
      <c r="M129" s="3"/>
    </row>
    <row r="130" spans="2:13" ht="15.75" x14ac:dyDescent="0.25">
      <c r="B130" s="3"/>
      <c r="C130" s="3"/>
      <c r="D130" s="94"/>
      <c r="E130" s="85"/>
      <c r="F130" s="85"/>
      <c r="G130" s="85"/>
      <c r="H130" s="95"/>
      <c r="I130" s="3"/>
      <c r="J130" s="3"/>
      <c r="K130" s="3"/>
      <c r="L130" s="3"/>
      <c r="M130" s="3"/>
    </row>
    <row r="131" spans="2:13" ht="15.75" x14ac:dyDescent="0.25">
      <c r="B131" s="3"/>
      <c r="C131" s="3"/>
      <c r="D131" s="94"/>
      <c r="E131" s="85"/>
      <c r="F131" s="85"/>
      <c r="G131" s="85"/>
      <c r="H131" s="95"/>
      <c r="I131" s="3"/>
      <c r="J131" s="3"/>
      <c r="K131" s="3"/>
      <c r="L131" s="3"/>
      <c r="M131" s="3"/>
    </row>
    <row r="132" spans="2:13" ht="15.75" x14ac:dyDescent="0.25">
      <c r="B132" s="3"/>
      <c r="C132" s="3"/>
      <c r="D132" s="94"/>
      <c r="E132" s="85"/>
      <c r="F132" s="85"/>
      <c r="G132" s="85"/>
      <c r="H132" s="95"/>
      <c r="I132" s="3"/>
      <c r="J132" s="3"/>
      <c r="K132" s="3"/>
      <c r="L132" s="3"/>
      <c r="M132" s="3"/>
    </row>
    <row r="133" spans="2:13" ht="15.75" x14ac:dyDescent="0.25">
      <c r="B133" s="3"/>
      <c r="C133" s="3"/>
      <c r="D133" s="94"/>
      <c r="E133" s="85"/>
      <c r="F133" s="85"/>
      <c r="G133" s="85"/>
      <c r="H133" s="95"/>
      <c r="I133" s="3"/>
      <c r="J133" s="3"/>
      <c r="K133" s="3"/>
      <c r="L133" s="3"/>
      <c r="M133" s="3"/>
    </row>
    <row r="134" spans="2:13" ht="15.75" x14ac:dyDescent="0.25">
      <c r="B134" s="3"/>
      <c r="C134" s="3"/>
      <c r="D134" s="94"/>
      <c r="E134" s="85"/>
      <c r="F134" s="85"/>
      <c r="G134" s="85"/>
      <c r="H134" s="95"/>
      <c r="I134" s="3"/>
      <c r="J134" s="3"/>
      <c r="K134" s="3"/>
      <c r="L134" s="3"/>
      <c r="M134" s="3"/>
    </row>
    <row r="135" spans="2:13" ht="15.75" x14ac:dyDescent="0.25">
      <c r="B135" s="3"/>
      <c r="C135" s="3"/>
      <c r="D135" s="94"/>
      <c r="E135" s="85"/>
      <c r="F135" s="85"/>
      <c r="G135" s="85"/>
      <c r="H135" s="95"/>
      <c r="I135" s="3"/>
      <c r="J135" s="3"/>
      <c r="K135" s="3"/>
      <c r="L135" s="3"/>
      <c r="M135" s="3"/>
    </row>
    <row r="136" spans="2:13" ht="15.75" x14ac:dyDescent="0.25">
      <c r="B136" s="3"/>
      <c r="C136" s="3"/>
      <c r="D136" s="94"/>
      <c r="E136" s="85"/>
      <c r="F136" s="85"/>
      <c r="G136" s="85"/>
      <c r="H136" s="95"/>
      <c r="I136" s="3"/>
      <c r="J136" s="3"/>
      <c r="K136" s="3"/>
      <c r="L136" s="3"/>
      <c r="M136" s="3"/>
    </row>
    <row r="137" spans="2:13" ht="15.75" x14ac:dyDescent="0.25">
      <c r="B137" s="3"/>
      <c r="C137" s="3"/>
      <c r="D137" s="94"/>
      <c r="E137" s="85"/>
      <c r="F137" s="85"/>
      <c r="G137" s="85"/>
      <c r="H137" s="95"/>
      <c r="I137" s="3"/>
      <c r="J137" s="3"/>
      <c r="K137" s="3"/>
      <c r="L137" s="3"/>
      <c r="M137" s="3"/>
    </row>
    <row r="138" spans="2:13" ht="15.75" x14ac:dyDescent="0.25">
      <c r="B138" s="3"/>
      <c r="C138" s="3"/>
      <c r="D138" s="94"/>
      <c r="E138" s="85"/>
      <c r="F138" s="85"/>
      <c r="G138" s="85"/>
      <c r="H138" s="95"/>
      <c r="I138" s="3"/>
      <c r="J138" s="3"/>
      <c r="K138" s="3"/>
      <c r="L138" s="3"/>
      <c r="M138" s="3"/>
    </row>
    <row r="139" spans="2:13" ht="15.75" x14ac:dyDescent="0.25">
      <c r="B139" s="3"/>
      <c r="C139" s="3"/>
      <c r="D139" s="94"/>
      <c r="E139" s="85"/>
      <c r="F139" s="85"/>
      <c r="G139" s="85"/>
      <c r="H139" s="95"/>
      <c r="I139" s="3"/>
      <c r="J139" s="3"/>
      <c r="K139" s="3"/>
      <c r="L139" s="3"/>
      <c r="M139" s="3"/>
    </row>
    <row r="140" spans="2:13" ht="15.75" x14ac:dyDescent="0.25">
      <c r="B140" s="3"/>
      <c r="C140" s="3"/>
      <c r="D140" s="94"/>
      <c r="E140" s="85"/>
      <c r="F140" s="85"/>
      <c r="G140" s="85"/>
      <c r="H140" s="95"/>
      <c r="I140" s="3"/>
      <c r="J140" s="3"/>
      <c r="K140" s="3"/>
      <c r="L140" s="3"/>
      <c r="M140" s="3"/>
    </row>
    <row r="141" spans="2:13" ht="15.75" x14ac:dyDescent="0.25">
      <c r="B141" s="3"/>
      <c r="C141" s="3"/>
      <c r="D141" s="94"/>
      <c r="E141" s="85"/>
      <c r="F141" s="85"/>
      <c r="G141" s="85"/>
      <c r="H141" s="95"/>
      <c r="I141" s="3"/>
      <c r="J141" s="3"/>
      <c r="K141" s="3"/>
      <c r="L141" s="3"/>
      <c r="M141" s="3"/>
    </row>
    <row r="142" spans="2:13" ht="15.75" x14ac:dyDescent="0.25">
      <c r="B142" s="3"/>
      <c r="C142" s="3"/>
      <c r="D142" s="94"/>
      <c r="E142" s="85"/>
      <c r="F142" s="85"/>
      <c r="G142" s="85"/>
      <c r="H142" s="95"/>
      <c r="I142" s="3"/>
      <c r="J142" s="3"/>
      <c r="K142" s="3"/>
      <c r="L142" s="3"/>
      <c r="M142" s="3"/>
    </row>
    <row r="143" spans="2:13" ht="15.75" x14ac:dyDescent="0.25">
      <c r="B143" s="3"/>
      <c r="C143" s="3"/>
      <c r="D143" s="94"/>
      <c r="E143" s="85"/>
      <c r="F143" s="85"/>
      <c r="G143" s="85"/>
      <c r="H143" s="95"/>
      <c r="I143" s="3"/>
      <c r="J143" s="3"/>
      <c r="K143" s="3"/>
      <c r="L143" s="3"/>
      <c r="M143" s="3"/>
    </row>
    <row r="144" spans="2:13" ht="15.75" x14ac:dyDescent="0.25">
      <c r="B144" s="3"/>
      <c r="C144" s="3"/>
      <c r="D144" s="94"/>
      <c r="E144" s="85"/>
      <c r="F144" s="85"/>
      <c r="G144" s="85"/>
      <c r="H144" s="95"/>
      <c r="I144" s="3"/>
      <c r="J144" s="3"/>
      <c r="K144" s="3"/>
      <c r="L144" s="3"/>
      <c r="M144" s="3"/>
    </row>
    <row r="145" spans="2:13" ht="15.75" x14ac:dyDescent="0.25">
      <c r="B145" s="3"/>
      <c r="C145" s="3"/>
      <c r="D145" s="94"/>
      <c r="E145" s="85"/>
      <c r="F145" s="85"/>
      <c r="G145" s="85"/>
      <c r="H145" s="95"/>
      <c r="I145" s="3"/>
      <c r="J145" s="3"/>
      <c r="K145" s="3"/>
      <c r="L145" s="3"/>
      <c r="M145" s="3"/>
    </row>
    <row r="146" spans="2:13" ht="15.75" x14ac:dyDescent="0.25">
      <c r="B146" s="3"/>
      <c r="C146" s="3"/>
      <c r="D146" s="94"/>
      <c r="E146" s="85"/>
      <c r="F146" s="85"/>
      <c r="G146" s="85"/>
      <c r="H146" s="95"/>
      <c r="I146" s="3"/>
      <c r="J146" s="3"/>
      <c r="K146" s="3"/>
      <c r="L146" s="3"/>
      <c r="M146" s="3"/>
    </row>
    <row r="147" spans="2:13" ht="15.75" x14ac:dyDescent="0.25">
      <c r="B147" s="3"/>
      <c r="C147" s="3"/>
      <c r="D147" s="94"/>
      <c r="E147" s="85"/>
      <c r="F147" s="85"/>
      <c r="G147" s="85"/>
      <c r="H147" s="95"/>
      <c r="I147" s="3"/>
      <c r="J147" s="3"/>
      <c r="K147" s="3"/>
      <c r="L147" s="3"/>
      <c r="M147" s="3"/>
    </row>
    <row r="148" spans="2:13" ht="15.75" x14ac:dyDescent="0.25">
      <c r="B148" s="3"/>
      <c r="C148" s="3"/>
      <c r="D148" s="94"/>
      <c r="E148" s="85"/>
      <c r="F148" s="85"/>
      <c r="G148" s="85"/>
      <c r="H148" s="95"/>
      <c r="I148" s="3"/>
      <c r="J148" s="3"/>
      <c r="K148" s="3"/>
      <c r="L148" s="3"/>
      <c r="M148" s="3"/>
    </row>
    <row r="149" spans="2:13" ht="15.75" x14ac:dyDescent="0.25">
      <c r="B149" s="3"/>
      <c r="C149" s="3"/>
      <c r="D149" s="94"/>
      <c r="E149" s="85"/>
      <c r="F149" s="85"/>
      <c r="G149" s="85"/>
      <c r="H149" s="95"/>
      <c r="I149" s="3"/>
      <c r="J149" s="3"/>
      <c r="K149" s="3"/>
      <c r="L149" s="3"/>
      <c r="M149" s="3"/>
    </row>
    <row r="150" spans="2:13" ht="15.75" x14ac:dyDescent="0.25">
      <c r="B150" s="3"/>
      <c r="C150" s="3"/>
      <c r="D150" s="94"/>
      <c r="E150" s="85"/>
      <c r="F150" s="85"/>
      <c r="G150" s="85"/>
      <c r="H150" s="95"/>
      <c r="I150" s="3"/>
      <c r="J150" s="3"/>
      <c r="K150" s="3"/>
      <c r="L150" s="3"/>
      <c r="M150" s="3"/>
    </row>
    <row r="151" spans="2:13" ht="15.75" x14ac:dyDescent="0.25">
      <c r="B151" s="3"/>
      <c r="C151" s="3"/>
      <c r="D151" s="94"/>
      <c r="E151" s="85"/>
      <c r="F151" s="85"/>
      <c r="G151" s="85"/>
      <c r="H151" s="95"/>
      <c r="I151" s="3"/>
      <c r="J151" s="3"/>
      <c r="K151" s="3"/>
      <c r="L151" s="3"/>
      <c r="M151" s="3"/>
    </row>
    <row r="152" spans="2:13" ht="15.75" x14ac:dyDescent="0.25">
      <c r="B152" s="3"/>
      <c r="C152" s="3"/>
      <c r="D152" s="94"/>
      <c r="E152" s="85"/>
      <c r="F152" s="85"/>
      <c r="G152" s="85"/>
      <c r="H152" s="95"/>
      <c r="I152" s="3"/>
      <c r="J152" s="3"/>
      <c r="K152" s="3"/>
      <c r="L152" s="3"/>
      <c r="M152" s="3"/>
    </row>
    <row r="153" spans="2:13" ht="15.75" x14ac:dyDescent="0.25">
      <c r="B153" s="3"/>
      <c r="C153" s="3"/>
      <c r="D153" s="94"/>
      <c r="E153" s="85"/>
      <c r="F153" s="85"/>
      <c r="G153" s="85"/>
      <c r="H153" s="95"/>
      <c r="I153" s="3"/>
      <c r="J153" s="3"/>
      <c r="K153" s="3"/>
      <c r="L153" s="3"/>
      <c r="M153" s="3"/>
    </row>
    <row r="154" spans="2:13" ht="15.75" x14ac:dyDescent="0.25">
      <c r="B154" s="3"/>
      <c r="C154" s="3"/>
      <c r="D154" s="94"/>
      <c r="E154" s="85"/>
      <c r="F154" s="85"/>
      <c r="G154" s="85"/>
      <c r="H154" s="95"/>
      <c r="I154" s="3"/>
      <c r="J154" s="3"/>
      <c r="K154" s="3"/>
      <c r="L154" s="3"/>
      <c r="M154" s="3"/>
    </row>
    <row r="155" spans="2:13" ht="15.75" x14ac:dyDescent="0.25">
      <c r="B155" s="3"/>
      <c r="C155" s="3"/>
      <c r="D155" s="94"/>
      <c r="E155" s="85"/>
      <c r="F155" s="85"/>
      <c r="G155" s="85"/>
      <c r="H155" s="95"/>
      <c r="I155" s="3"/>
      <c r="J155" s="3"/>
      <c r="K155" s="3"/>
      <c r="L155" s="3"/>
      <c r="M155" s="3"/>
    </row>
    <row r="156" spans="2:13" ht="15.75" x14ac:dyDescent="0.25">
      <c r="B156" s="3"/>
      <c r="C156" s="3"/>
      <c r="D156" s="94"/>
      <c r="E156" s="85"/>
      <c r="F156" s="85"/>
      <c r="G156" s="85"/>
      <c r="H156" s="95"/>
      <c r="I156" s="3"/>
      <c r="J156" s="3"/>
      <c r="K156" s="3"/>
      <c r="L156" s="3"/>
      <c r="M156" s="3"/>
    </row>
    <row r="157" spans="2:13" ht="15.75" x14ac:dyDescent="0.25">
      <c r="B157" s="3"/>
      <c r="C157" s="3"/>
      <c r="D157" s="94"/>
      <c r="E157" s="85"/>
      <c r="F157" s="85"/>
      <c r="G157" s="85"/>
      <c r="H157" s="95"/>
      <c r="I157" s="3"/>
      <c r="J157" s="3"/>
      <c r="K157" s="3"/>
      <c r="L157" s="3"/>
      <c r="M157" s="3"/>
    </row>
    <row r="158" spans="2:13" ht="15.75" x14ac:dyDescent="0.25">
      <c r="B158" s="3"/>
      <c r="C158" s="3"/>
      <c r="D158" s="94"/>
      <c r="E158" s="85"/>
      <c r="F158" s="85"/>
      <c r="G158" s="85"/>
      <c r="H158" s="95"/>
      <c r="I158" s="3"/>
      <c r="J158" s="3"/>
      <c r="K158" s="3"/>
      <c r="L158" s="3"/>
      <c r="M158" s="3"/>
    </row>
    <row r="159" spans="2:13" ht="15.75" x14ac:dyDescent="0.25">
      <c r="B159" s="3"/>
      <c r="C159" s="3"/>
      <c r="D159" s="94"/>
      <c r="E159" s="85"/>
      <c r="F159" s="85"/>
      <c r="G159" s="85"/>
      <c r="H159" s="95"/>
      <c r="I159" s="3"/>
      <c r="J159" s="3"/>
      <c r="K159" s="3"/>
      <c r="L159" s="3"/>
      <c r="M159" s="3"/>
    </row>
    <row r="160" spans="2:13" ht="15.75" x14ac:dyDescent="0.25">
      <c r="B160" s="3"/>
      <c r="C160" s="3"/>
      <c r="D160" s="94"/>
      <c r="E160" s="85"/>
      <c r="F160" s="85"/>
      <c r="G160" s="85"/>
      <c r="H160" s="95"/>
      <c r="I160" s="3"/>
      <c r="J160" s="3"/>
      <c r="K160" s="3"/>
      <c r="L160" s="3"/>
      <c r="M160" s="3"/>
    </row>
    <row r="161" spans="2:13" ht="16.5" thickBot="1" x14ac:dyDescent="0.3">
      <c r="B161" s="3"/>
      <c r="C161" s="3"/>
      <c r="D161" s="96"/>
      <c r="E161" s="97"/>
      <c r="F161" s="97"/>
      <c r="G161" s="97"/>
      <c r="H161" s="98"/>
      <c r="I161" s="3"/>
      <c r="J161" s="3"/>
      <c r="K161" s="3"/>
      <c r="L161" s="3"/>
      <c r="M161" s="3"/>
    </row>
    <row r="162" spans="2:13" ht="15.75" x14ac:dyDescent="0.25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ht="15.75" x14ac:dyDescent="0.25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ht="15.75" x14ac:dyDescent="0.25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ht="15.75" x14ac:dyDescent="0.25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ht="15.75" x14ac:dyDescent="0.25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ht="15.75" x14ac:dyDescent="0.25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ht="15.75" x14ac:dyDescent="0.25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ht="15.75" x14ac:dyDescent="0.25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ht="15.75" x14ac:dyDescent="0.25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ht="15.75" x14ac:dyDescent="0.25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ht="15.75" x14ac:dyDescent="0.25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ht="15.75" x14ac:dyDescent="0.25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ht="15.75" x14ac:dyDescent="0.25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ht="15.75" x14ac:dyDescent="0.25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ht="15.75" x14ac:dyDescent="0.25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ht="15.75" x14ac:dyDescent="0.25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ht="15.75" x14ac:dyDescent="0.25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ht="15.75" x14ac:dyDescent="0.25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ht="15.75" x14ac:dyDescent="0.25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ht="15.75" x14ac:dyDescent="0.25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ht="15.75" x14ac:dyDescent="0.25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ht="15.75" x14ac:dyDescent="0.25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ht="15.75" x14ac:dyDescent="0.25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ht="15.75" x14ac:dyDescent="0.25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ht="15.75" x14ac:dyDescent="0.25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ht="15.75" x14ac:dyDescent="0.25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ht="15.75" x14ac:dyDescent="0.25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ht="15.75" x14ac:dyDescent="0.25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ht="15.75" x14ac:dyDescent="0.25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ht="15.75" x14ac:dyDescent="0.25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ht="15.75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ht="15.75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ht="15.75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ht="15.75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ht="15.75" x14ac:dyDescent="0.25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mergeCells count="16">
    <mergeCell ref="B75:E75"/>
    <mergeCell ref="D10:M10"/>
    <mergeCell ref="C43:C44"/>
    <mergeCell ref="H43:M46"/>
    <mergeCell ref="B59:F59"/>
    <mergeCell ref="B69:E69"/>
    <mergeCell ref="C114:D114"/>
    <mergeCell ref="B116:E116"/>
    <mergeCell ref="D123:F123"/>
    <mergeCell ref="D125:H161"/>
    <mergeCell ref="C77:C80"/>
    <mergeCell ref="C82:C85"/>
    <mergeCell ref="B88:E88"/>
    <mergeCell ref="C90:C91"/>
    <mergeCell ref="D90:D91"/>
    <mergeCell ref="E90:F90"/>
  </mergeCells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</vt:i4>
      </vt:variant>
    </vt:vector>
  </HeadingPairs>
  <TitlesOfParts>
    <vt:vector size="26" baseType="lpstr">
      <vt:lpstr>25</vt:lpstr>
      <vt:lpstr>24</vt:lpstr>
      <vt:lpstr>23</vt:lpstr>
      <vt:lpstr>22</vt:lpstr>
      <vt:lpstr>21</vt:lpstr>
      <vt:lpstr>20</vt:lpstr>
      <vt:lpstr>19</vt:lpstr>
      <vt:lpstr>18</vt:lpstr>
      <vt:lpstr>ПР-17</vt:lpstr>
      <vt:lpstr>ПР-16</vt:lpstr>
      <vt:lpstr>ПР-15</vt:lpstr>
      <vt:lpstr>ПР-14</vt:lpstr>
      <vt:lpstr>ПР-13</vt:lpstr>
      <vt:lpstr>ПР-12</vt:lpstr>
      <vt:lpstr>ПР-11</vt:lpstr>
      <vt:lpstr>ПР-10</vt:lpstr>
      <vt:lpstr>ПР-9</vt:lpstr>
      <vt:lpstr>ПР-8</vt:lpstr>
      <vt:lpstr>ПР-7</vt:lpstr>
      <vt:lpstr>ПР-6</vt:lpstr>
      <vt:lpstr>ПР-5</vt:lpstr>
      <vt:lpstr>ПР-4</vt:lpstr>
      <vt:lpstr>ПР-3</vt:lpstr>
      <vt:lpstr>ПР-2</vt:lpstr>
      <vt:lpstr>ПР-1</vt:lpstr>
      <vt:lpstr>'ПР-1'!Область_печати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2017-10-17T11:45:18Z</dcterms:modified>
</cp:coreProperties>
</file>